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floridalegislature-my.sharepoint.com/personal/ocain_steve_leg_state_fl_us/Documents/Documents/EDR/Local Government Financial Reporting/2024 Reporting Cycle/2024 Data Compilations/"/>
    </mc:Choice>
  </mc:AlternateContent>
  <xr:revisionPtr revIDLastSave="1272" documentId="14_{3890575B-3232-45AD-81A9-A4BDBAB4C941}" xr6:coauthVersionLast="47" xr6:coauthVersionMax="47" xr10:uidLastSave="{2E0628D4-0496-429C-8AEE-92F21E20FDF4}"/>
  <bookViews>
    <workbookView xWindow="-120" yWindow="-120" windowWidth="29040" windowHeight="15720" xr2:uid="{00000000-000D-0000-FFFF-FFFF00000000}"/>
  </bookViews>
  <sheets>
    <sheet name="Counties" sheetId="1" r:id="rId1"/>
    <sheet name="Municipalities" sheetId="3" r:id="rId2"/>
  </sheets>
  <definedNames>
    <definedName name="_xlnm._FilterDatabase" localSheetId="0" hidden="1">Counties!$A$1:$K$156</definedName>
    <definedName name="_xlnm.Print_Area" localSheetId="0">Counties!$A$1:$K$162</definedName>
    <definedName name="_xlnm.Print_Area" localSheetId="1">Municipalities!$A$1:$L$167</definedName>
    <definedName name="_xlnm.Print_Titles" localSheetId="0">Counties!$1:$4</definedName>
    <definedName name="_xlnm.Print_Titles" localSheetId="1">Municipalities!$1:$4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3" i="3" l="1"/>
  <c r="J153" i="3"/>
  <c r="K153" i="3"/>
  <c r="L153" i="3"/>
  <c r="I154" i="3"/>
  <c r="J154" i="3"/>
  <c r="K154" i="3"/>
  <c r="L154" i="3"/>
  <c r="I155" i="3"/>
  <c r="J155" i="3"/>
  <c r="K155" i="3"/>
  <c r="L155" i="3"/>
  <c r="I156" i="3"/>
  <c r="J156" i="3"/>
  <c r="K156" i="3"/>
  <c r="L156" i="3"/>
  <c r="I157" i="3"/>
  <c r="J157" i="3"/>
  <c r="K157" i="3"/>
  <c r="L157" i="3"/>
  <c r="I158" i="3"/>
  <c r="J158" i="3"/>
  <c r="K158" i="3"/>
  <c r="L158" i="3"/>
  <c r="I159" i="3"/>
  <c r="J159" i="3"/>
  <c r="K159" i="3"/>
  <c r="L159" i="3"/>
  <c r="I160" i="3"/>
  <c r="J160" i="3"/>
  <c r="K160" i="3"/>
  <c r="L160" i="3"/>
  <c r="I7" i="3" l="1"/>
  <c r="J7" i="3"/>
  <c r="K7" i="3"/>
  <c r="L7" i="3"/>
  <c r="I8" i="3"/>
  <c r="J8" i="3"/>
  <c r="K8" i="3"/>
  <c r="L8" i="3"/>
  <c r="I9" i="3"/>
  <c r="J9" i="3"/>
  <c r="K9" i="3"/>
  <c r="L9" i="3"/>
  <c r="I10" i="3"/>
  <c r="J10" i="3"/>
  <c r="K10" i="3"/>
  <c r="L10" i="3"/>
  <c r="I11" i="3"/>
  <c r="J11" i="3"/>
  <c r="K11" i="3"/>
  <c r="L11" i="3"/>
  <c r="I12" i="3"/>
  <c r="J12" i="3"/>
  <c r="K12" i="3"/>
  <c r="L12" i="3"/>
  <c r="I13" i="3"/>
  <c r="J13" i="3"/>
  <c r="K13" i="3"/>
  <c r="L13" i="3"/>
  <c r="I14" i="3"/>
  <c r="J14" i="3"/>
  <c r="K14" i="3"/>
  <c r="L14" i="3"/>
  <c r="I15" i="3"/>
  <c r="J15" i="3"/>
  <c r="K15" i="3"/>
  <c r="L15" i="3"/>
  <c r="I16" i="3"/>
  <c r="J16" i="3"/>
  <c r="K16" i="3"/>
  <c r="L16" i="3"/>
  <c r="I18" i="3"/>
  <c r="J18" i="3"/>
  <c r="K18" i="3"/>
  <c r="L18" i="3"/>
  <c r="I19" i="3"/>
  <c r="J19" i="3"/>
  <c r="K19" i="3"/>
  <c r="L19" i="3"/>
  <c r="I20" i="3"/>
  <c r="J20" i="3"/>
  <c r="K20" i="3"/>
  <c r="L20" i="3"/>
  <c r="I21" i="3"/>
  <c r="J21" i="3"/>
  <c r="K21" i="3"/>
  <c r="L21" i="3"/>
  <c r="I22" i="3"/>
  <c r="J22" i="3"/>
  <c r="K22" i="3"/>
  <c r="L22" i="3"/>
  <c r="I23" i="3"/>
  <c r="J23" i="3"/>
  <c r="K23" i="3"/>
  <c r="L23" i="3"/>
  <c r="I24" i="3"/>
  <c r="J24" i="3"/>
  <c r="K24" i="3"/>
  <c r="L24" i="3"/>
  <c r="I25" i="3"/>
  <c r="J25" i="3"/>
  <c r="K25" i="3"/>
  <c r="L25" i="3"/>
  <c r="I26" i="3"/>
  <c r="J26" i="3"/>
  <c r="K26" i="3"/>
  <c r="L26" i="3"/>
  <c r="I27" i="3"/>
  <c r="J27" i="3"/>
  <c r="K27" i="3"/>
  <c r="L27" i="3"/>
  <c r="I29" i="3"/>
  <c r="J29" i="3"/>
  <c r="K29" i="3"/>
  <c r="L29" i="3"/>
  <c r="I30" i="3"/>
  <c r="J30" i="3"/>
  <c r="K30" i="3"/>
  <c r="L30" i="3"/>
  <c r="I31" i="3"/>
  <c r="J31" i="3"/>
  <c r="K31" i="3"/>
  <c r="L31" i="3"/>
  <c r="I32" i="3"/>
  <c r="J32" i="3"/>
  <c r="K32" i="3"/>
  <c r="L32" i="3"/>
  <c r="I33" i="3"/>
  <c r="J33" i="3"/>
  <c r="K33" i="3"/>
  <c r="L33" i="3"/>
  <c r="I34" i="3"/>
  <c r="J34" i="3"/>
  <c r="K34" i="3"/>
  <c r="L34" i="3"/>
  <c r="I35" i="3"/>
  <c r="J35" i="3"/>
  <c r="K35" i="3"/>
  <c r="L35" i="3"/>
  <c r="I36" i="3"/>
  <c r="J36" i="3"/>
  <c r="K36" i="3"/>
  <c r="L36" i="3"/>
  <c r="I37" i="3"/>
  <c r="J37" i="3"/>
  <c r="K37" i="3"/>
  <c r="L37" i="3"/>
  <c r="I38" i="3"/>
  <c r="J38" i="3"/>
  <c r="K38" i="3"/>
  <c r="L38" i="3"/>
  <c r="I39" i="3"/>
  <c r="J39" i="3"/>
  <c r="K39" i="3"/>
  <c r="L39" i="3"/>
  <c r="I40" i="3"/>
  <c r="J40" i="3"/>
  <c r="K40" i="3"/>
  <c r="L40" i="3"/>
  <c r="I41" i="3"/>
  <c r="J41" i="3"/>
  <c r="K41" i="3"/>
  <c r="L41" i="3"/>
  <c r="I42" i="3"/>
  <c r="J42" i="3"/>
  <c r="K42" i="3"/>
  <c r="L42" i="3"/>
  <c r="I43" i="3"/>
  <c r="J43" i="3"/>
  <c r="K43" i="3"/>
  <c r="L43" i="3"/>
  <c r="I44" i="3"/>
  <c r="J44" i="3"/>
  <c r="K44" i="3"/>
  <c r="L44" i="3"/>
  <c r="I45" i="3"/>
  <c r="J45" i="3"/>
  <c r="K45" i="3"/>
  <c r="L45" i="3"/>
  <c r="I46" i="3"/>
  <c r="J46" i="3"/>
  <c r="K46" i="3"/>
  <c r="L46" i="3"/>
  <c r="I47" i="3"/>
  <c r="J47" i="3"/>
  <c r="K47" i="3"/>
  <c r="L47" i="3"/>
  <c r="I48" i="3"/>
  <c r="J48" i="3"/>
  <c r="K48" i="3"/>
  <c r="L48" i="3"/>
  <c r="I49" i="3"/>
  <c r="J49" i="3"/>
  <c r="K49" i="3"/>
  <c r="L49" i="3"/>
  <c r="I50" i="3"/>
  <c r="J50" i="3"/>
  <c r="K50" i="3"/>
  <c r="L50" i="3"/>
  <c r="I51" i="3"/>
  <c r="J51" i="3"/>
  <c r="K51" i="3"/>
  <c r="L51" i="3"/>
  <c r="I52" i="3"/>
  <c r="J52" i="3"/>
  <c r="K52" i="3"/>
  <c r="L52" i="3"/>
  <c r="I53" i="3"/>
  <c r="J53" i="3"/>
  <c r="K53" i="3"/>
  <c r="L53" i="3"/>
  <c r="I57" i="3"/>
  <c r="J57" i="3"/>
  <c r="K57" i="3"/>
  <c r="L57" i="3"/>
  <c r="I58" i="3"/>
  <c r="J58" i="3"/>
  <c r="K58" i="3"/>
  <c r="L58" i="3"/>
  <c r="I59" i="3"/>
  <c r="J59" i="3"/>
  <c r="K59" i="3"/>
  <c r="L59" i="3"/>
  <c r="I60" i="3"/>
  <c r="J60" i="3"/>
  <c r="K60" i="3"/>
  <c r="L60" i="3"/>
  <c r="I61" i="3"/>
  <c r="J61" i="3"/>
  <c r="K61" i="3"/>
  <c r="L61" i="3"/>
  <c r="I62" i="3"/>
  <c r="J62" i="3"/>
  <c r="K62" i="3"/>
  <c r="L62" i="3"/>
  <c r="I63" i="3"/>
  <c r="J63" i="3"/>
  <c r="K63" i="3"/>
  <c r="L63" i="3"/>
  <c r="I64" i="3"/>
  <c r="J64" i="3"/>
  <c r="K64" i="3"/>
  <c r="L64" i="3"/>
  <c r="I65" i="3"/>
  <c r="J65" i="3"/>
  <c r="K65" i="3"/>
  <c r="L65" i="3"/>
  <c r="I66" i="3"/>
  <c r="J66" i="3"/>
  <c r="K66" i="3"/>
  <c r="L66" i="3"/>
  <c r="I67" i="3"/>
  <c r="J67" i="3"/>
  <c r="K67" i="3"/>
  <c r="L67" i="3"/>
  <c r="I68" i="3"/>
  <c r="J68" i="3"/>
  <c r="K68" i="3"/>
  <c r="L68" i="3"/>
  <c r="I69" i="3"/>
  <c r="J69" i="3"/>
  <c r="K69" i="3"/>
  <c r="L69" i="3"/>
  <c r="I70" i="3"/>
  <c r="J70" i="3"/>
  <c r="K70" i="3"/>
  <c r="L70" i="3"/>
  <c r="I71" i="3"/>
  <c r="J71" i="3"/>
  <c r="K71" i="3"/>
  <c r="L71" i="3"/>
  <c r="I72" i="3"/>
  <c r="J72" i="3"/>
  <c r="K72" i="3"/>
  <c r="L72" i="3"/>
  <c r="I73" i="3"/>
  <c r="J73" i="3"/>
  <c r="K73" i="3"/>
  <c r="L73" i="3"/>
  <c r="I74" i="3"/>
  <c r="J74" i="3"/>
  <c r="K74" i="3"/>
  <c r="L74" i="3"/>
  <c r="I75" i="3"/>
  <c r="J75" i="3"/>
  <c r="K75" i="3"/>
  <c r="L75" i="3"/>
  <c r="I76" i="3"/>
  <c r="J76" i="3"/>
  <c r="K76" i="3"/>
  <c r="L76" i="3"/>
  <c r="I77" i="3"/>
  <c r="J77" i="3"/>
  <c r="K77" i="3"/>
  <c r="L77" i="3"/>
  <c r="I78" i="3"/>
  <c r="J78" i="3"/>
  <c r="K78" i="3"/>
  <c r="L78" i="3"/>
  <c r="I79" i="3"/>
  <c r="J79" i="3"/>
  <c r="K79" i="3"/>
  <c r="L79" i="3"/>
  <c r="I80" i="3"/>
  <c r="J80" i="3"/>
  <c r="K80" i="3"/>
  <c r="L80" i="3"/>
  <c r="I81" i="3"/>
  <c r="J81" i="3"/>
  <c r="K81" i="3"/>
  <c r="L81" i="3"/>
  <c r="I82" i="3"/>
  <c r="J82" i="3"/>
  <c r="K82" i="3"/>
  <c r="L82" i="3"/>
  <c r="I83" i="3"/>
  <c r="J83" i="3"/>
  <c r="K83" i="3"/>
  <c r="L83" i="3"/>
  <c r="I85" i="3"/>
  <c r="J85" i="3"/>
  <c r="K85" i="3"/>
  <c r="L85" i="3"/>
  <c r="I86" i="3"/>
  <c r="J86" i="3"/>
  <c r="K86" i="3"/>
  <c r="L86" i="3"/>
  <c r="I87" i="3"/>
  <c r="J87" i="3"/>
  <c r="K87" i="3"/>
  <c r="L87" i="3"/>
  <c r="I88" i="3"/>
  <c r="J88" i="3"/>
  <c r="K88" i="3"/>
  <c r="L88" i="3"/>
  <c r="I89" i="3"/>
  <c r="J89" i="3"/>
  <c r="K89" i="3"/>
  <c r="L89" i="3"/>
  <c r="I90" i="3"/>
  <c r="J90" i="3"/>
  <c r="K90" i="3"/>
  <c r="L90" i="3"/>
  <c r="I91" i="3"/>
  <c r="J91" i="3"/>
  <c r="K91" i="3"/>
  <c r="L91" i="3"/>
  <c r="I92" i="3"/>
  <c r="J92" i="3"/>
  <c r="K92" i="3"/>
  <c r="L92" i="3"/>
  <c r="I93" i="3"/>
  <c r="J93" i="3"/>
  <c r="K93" i="3"/>
  <c r="L93" i="3"/>
  <c r="I94" i="3"/>
  <c r="J94" i="3"/>
  <c r="K94" i="3"/>
  <c r="L94" i="3"/>
  <c r="I95" i="3"/>
  <c r="J95" i="3"/>
  <c r="K95" i="3"/>
  <c r="L95" i="3"/>
  <c r="I96" i="3"/>
  <c r="J96" i="3"/>
  <c r="K96" i="3"/>
  <c r="L96" i="3"/>
  <c r="I97" i="3"/>
  <c r="J97" i="3"/>
  <c r="K97" i="3"/>
  <c r="L97" i="3"/>
  <c r="I98" i="3"/>
  <c r="J98" i="3"/>
  <c r="K98" i="3"/>
  <c r="L98" i="3"/>
  <c r="I100" i="3"/>
  <c r="J100" i="3"/>
  <c r="K100" i="3"/>
  <c r="L100" i="3"/>
  <c r="I101" i="3"/>
  <c r="J101" i="3"/>
  <c r="K101" i="3"/>
  <c r="L101" i="3"/>
  <c r="I102" i="3"/>
  <c r="J102" i="3"/>
  <c r="K102" i="3"/>
  <c r="L102" i="3"/>
  <c r="I103" i="3"/>
  <c r="J103" i="3"/>
  <c r="K103" i="3"/>
  <c r="L103" i="3"/>
  <c r="I104" i="3"/>
  <c r="J104" i="3"/>
  <c r="K104" i="3"/>
  <c r="L104" i="3"/>
  <c r="I105" i="3"/>
  <c r="J105" i="3"/>
  <c r="K105" i="3"/>
  <c r="L105" i="3"/>
  <c r="I106" i="3"/>
  <c r="J106" i="3"/>
  <c r="K106" i="3"/>
  <c r="L106" i="3"/>
  <c r="I107" i="3"/>
  <c r="J107" i="3"/>
  <c r="K107" i="3"/>
  <c r="L107" i="3"/>
  <c r="I108" i="3"/>
  <c r="J108" i="3"/>
  <c r="K108" i="3"/>
  <c r="L108" i="3"/>
  <c r="I109" i="3"/>
  <c r="J109" i="3"/>
  <c r="K109" i="3"/>
  <c r="L109" i="3"/>
  <c r="I110" i="3"/>
  <c r="J110" i="3"/>
  <c r="K110" i="3"/>
  <c r="L110" i="3"/>
  <c r="I111" i="3"/>
  <c r="J111" i="3"/>
  <c r="K111" i="3"/>
  <c r="L111" i="3"/>
  <c r="I112" i="3"/>
  <c r="J112" i="3"/>
  <c r="K112" i="3"/>
  <c r="L112" i="3"/>
  <c r="I113" i="3"/>
  <c r="J113" i="3"/>
  <c r="K113" i="3"/>
  <c r="L113" i="3"/>
  <c r="I114" i="3"/>
  <c r="J114" i="3"/>
  <c r="K114" i="3"/>
  <c r="L114" i="3"/>
  <c r="I115" i="3"/>
  <c r="J115" i="3"/>
  <c r="K115" i="3"/>
  <c r="L115" i="3"/>
  <c r="I116" i="3"/>
  <c r="J116" i="3"/>
  <c r="K116" i="3"/>
  <c r="L116" i="3"/>
  <c r="I117" i="3"/>
  <c r="J117" i="3"/>
  <c r="K117" i="3"/>
  <c r="L117" i="3"/>
  <c r="I118" i="3"/>
  <c r="J118" i="3"/>
  <c r="K118" i="3"/>
  <c r="L118" i="3"/>
  <c r="I119" i="3"/>
  <c r="J119" i="3"/>
  <c r="K119" i="3"/>
  <c r="L119" i="3"/>
  <c r="I120" i="3"/>
  <c r="J120" i="3"/>
  <c r="K120" i="3"/>
  <c r="L120" i="3"/>
  <c r="I121" i="3"/>
  <c r="J121" i="3"/>
  <c r="K121" i="3"/>
  <c r="L121" i="3"/>
  <c r="I122" i="3"/>
  <c r="J122" i="3"/>
  <c r="K122" i="3"/>
  <c r="L122" i="3"/>
  <c r="I123" i="3"/>
  <c r="J123" i="3"/>
  <c r="K123" i="3"/>
  <c r="L123" i="3"/>
  <c r="I124" i="3"/>
  <c r="J124" i="3"/>
  <c r="K124" i="3"/>
  <c r="L124" i="3"/>
  <c r="I125" i="3"/>
  <c r="J125" i="3"/>
  <c r="K125" i="3"/>
  <c r="L125" i="3"/>
  <c r="I126" i="3"/>
  <c r="J126" i="3"/>
  <c r="K126" i="3"/>
  <c r="L126" i="3"/>
  <c r="I127" i="3"/>
  <c r="J127" i="3"/>
  <c r="K127" i="3"/>
  <c r="L127" i="3"/>
  <c r="I128" i="3"/>
  <c r="J128" i="3"/>
  <c r="K128" i="3"/>
  <c r="L128" i="3"/>
  <c r="I129" i="3"/>
  <c r="J129" i="3"/>
  <c r="K129" i="3"/>
  <c r="L129" i="3"/>
  <c r="I130" i="3"/>
  <c r="J130" i="3"/>
  <c r="K130" i="3"/>
  <c r="L130" i="3"/>
  <c r="I131" i="3"/>
  <c r="J131" i="3"/>
  <c r="K131" i="3"/>
  <c r="L131" i="3"/>
  <c r="I132" i="3"/>
  <c r="J132" i="3"/>
  <c r="K132" i="3"/>
  <c r="L132" i="3"/>
  <c r="I133" i="3"/>
  <c r="J133" i="3"/>
  <c r="K133" i="3"/>
  <c r="L133" i="3"/>
  <c r="I134" i="3"/>
  <c r="J134" i="3"/>
  <c r="K134" i="3"/>
  <c r="L134" i="3"/>
  <c r="I135" i="3"/>
  <c r="J135" i="3"/>
  <c r="K135" i="3"/>
  <c r="L135" i="3"/>
  <c r="I136" i="3"/>
  <c r="J136" i="3"/>
  <c r="K136" i="3"/>
  <c r="L136" i="3"/>
  <c r="I137" i="3"/>
  <c r="J137" i="3"/>
  <c r="K137" i="3"/>
  <c r="L137" i="3"/>
  <c r="I138" i="3"/>
  <c r="J138" i="3"/>
  <c r="K138" i="3"/>
  <c r="L138" i="3"/>
  <c r="I139" i="3"/>
  <c r="J139" i="3"/>
  <c r="K139" i="3"/>
  <c r="L139" i="3"/>
  <c r="I140" i="3"/>
  <c r="J140" i="3"/>
  <c r="K140" i="3"/>
  <c r="L140" i="3"/>
  <c r="I141" i="3"/>
  <c r="J141" i="3"/>
  <c r="K141" i="3"/>
  <c r="L141" i="3"/>
  <c r="I142" i="3"/>
  <c r="J142" i="3"/>
  <c r="K142" i="3"/>
  <c r="L142" i="3"/>
  <c r="I143" i="3"/>
  <c r="J143" i="3"/>
  <c r="K143" i="3"/>
  <c r="L143" i="3"/>
  <c r="I144" i="3"/>
  <c r="J144" i="3"/>
  <c r="K144" i="3"/>
  <c r="L144" i="3"/>
  <c r="I145" i="3"/>
  <c r="J145" i="3"/>
  <c r="K145" i="3"/>
  <c r="L145" i="3"/>
  <c r="I146" i="3"/>
  <c r="J146" i="3"/>
  <c r="K146" i="3"/>
  <c r="L146" i="3"/>
  <c r="I147" i="3"/>
  <c r="J147" i="3"/>
  <c r="K147" i="3"/>
  <c r="L147" i="3"/>
  <c r="I148" i="3"/>
  <c r="J148" i="3"/>
  <c r="K148" i="3"/>
  <c r="L148" i="3"/>
  <c r="I149" i="3"/>
  <c r="J149" i="3"/>
  <c r="K149" i="3"/>
  <c r="L149" i="3"/>
  <c r="I150" i="3"/>
  <c r="J150" i="3"/>
  <c r="K150" i="3"/>
  <c r="L150" i="3"/>
  <c r="I151" i="3"/>
  <c r="J151" i="3"/>
  <c r="K151" i="3"/>
  <c r="L151" i="3"/>
  <c r="I152" i="3"/>
  <c r="J152" i="3"/>
  <c r="K152" i="3"/>
  <c r="L152" i="3"/>
  <c r="H7" i="1"/>
  <c r="I7" i="1"/>
  <c r="J7" i="1"/>
  <c r="K7" i="1"/>
  <c r="H8" i="1"/>
  <c r="I8" i="1"/>
  <c r="J8" i="1"/>
  <c r="K8" i="1"/>
  <c r="H9" i="1"/>
  <c r="I9" i="1"/>
  <c r="J9" i="1"/>
  <c r="K9" i="1"/>
  <c r="H10" i="1"/>
  <c r="I10" i="1"/>
  <c r="J10" i="1"/>
  <c r="K10" i="1"/>
  <c r="H11" i="1"/>
  <c r="I11" i="1"/>
  <c r="J11" i="1"/>
  <c r="K11" i="1"/>
  <c r="H12" i="1"/>
  <c r="I12" i="1"/>
  <c r="J12" i="1"/>
  <c r="K12" i="1"/>
  <c r="H13" i="1"/>
  <c r="I13" i="1"/>
  <c r="J13" i="1"/>
  <c r="K13" i="1"/>
  <c r="H14" i="1"/>
  <c r="I14" i="1"/>
  <c r="J14" i="1"/>
  <c r="K14" i="1"/>
  <c r="H15" i="1"/>
  <c r="I15" i="1"/>
  <c r="J15" i="1"/>
  <c r="K15" i="1"/>
  <c r="H16" i="1"/>
  <c r="I16" i="1"/>
  <c r="J16" i="1"/>
  <c r="K16" i="1"/>
  <c r="H17" i="1"/>
  <c r="I17" i="1"/>
  <c r="J17" i="1"/>
  <c r="K17" i="1"/>
  <c r="H18" i="1"/>
  <c r="I18" i="1"/>
  <c r="J18" i="1"/>
  <c r="K18" i="1"/>
  <c r="H19" i="1"/>
  <c r="I19" i="1"/>
  <c r="J19" i="1"/>
  <c r="K19" i="1"/>
  <c r="H20" i="1"/>
  <c r="I20" i="1"/>
  <c r="J20" i="1"/>
  <c r="K20" i="1"/>
  <c r="H21" i="1"/>
  <c r="I21" i="1"/>
  <c r="J21" i="1"/>
  <c r="K21" i="1"/>
  <c r="H22" i="1"/>
  <c r="I22" i="1"/>
  <c r="J22" i="1"/>
  <c r="K22" i="1"/>
  <c r="H23" i="1"/>
  <c r="I23" i="1"/>
  <c r="J23" i="1"/>
  <c r="K23" i="1"/>
  <c r="H24" i="1"/>
  <c r="I24" i="1"/>
  <c r="J24" i="1"/>
  <c r="K24" i="1"/>
  <c r="H25" i="1"/>
  <c r="I25" i="1"/>
  <c r="J25" i="1"/>
  <c r="K25" i="1"/>
  <c r="H26" i="1"/>
  <c r="I26" i="1"/>
  <c r="J26" i="1"/>
  <c r="K26" i="1"/>
  <c r="H27" i="1"/>
  <c r="I27" i="1"/>
  <c r="J27" i="1"/>
  <c r="K27" i="1"/>
  <c r="H28" i="1"/>
  <c r="I28" i="1"/>
  <c r="J28" i="1"/>
  <c r="K28" i="1"/>
  <c r="H29" i="1"/>
  <c r="I29" i="1"/>
  <c r="J29" i="1"/>
  <c r="K29" i="1"/>
  <c r="H30" i="1"/>
  <c r="I30" i="1"/>
  <c r="J30" i="1"/>
  <c r="K30" i="1"/>
  <c r="H31" i="1"/>
  <c r="I31" i="1"/>
  <c r="J31" i="1"/>
  <c r="K31" i="1"/>
  <c r="H32" i="1"/>
  <c r="I32" i="1"/>
  <c r="J32" i="1"/>
  <c r="K32" i="1"/>
  <c r="H33" i="1"/>
  <c r="I33" i="1"/>
  <c r="J33" i="1"/>
  <c r="K33" i="1"/>
  <c r="H34" i="1"/>
  <c r="I34" i="1"/>
  <c r="J34" i="1"/>
  <c r="K34" i="1"/>
  <c r="H35" i="1"/>
  <c r="I35" i="1"/>
  <c r="J35" i="1"/>
  <c r="K35" i="1"/>
  <c r="H36" i="1"/>
  <c r="I36" i="1"/>
  <c r="J36" i="1"/>
  <c r="K36" i="1"/>
  <c r="H37" i="1"/>
  <c r="I37" i="1"/>
  <c r="J37" i="1"/>
  <c r="K37" i="1"/>
  <c r="H38" i="1"/>
  <c r="I38" i="1"/>
  <c r="J38" i="1"/>
  <c r="K38" i="1"/>
  <c r="H39" i="1"/>
  <c r="I39" i="1"/>
  <c r="J39" i="1"/>
  <c r="K39" i="1"/>
  <c r="H40" i="1"/>
  <c r="I40" i="1"/>
  <c r="J40" i="1"/>
  <c r="K40" i="1"/>
  <c r="H41" i="1"/>
  <c r="I41" i="1"/>
  <c r="J41" i="1"/>
  <c r="K41" i="1"/>
  <c r="H42" i="1"/>
  <c r="I42" i="1"/>
  <c r="J42" i="1"/>
  <c r="K42" i="1"/>
  <c r="H43" i="1"/>
  <c r="I43" i="1"/>
  <c r="J43" i="1"/>
  <c r="K43" i="1"/>
  <c r="H44" i="1"/>
  <c r="I44" i="1"/>
  <c r="J44" i="1"/>
  <c r="K44" i="1"/>
  <c r="H45" i="1"/>
  <c r="I45" i="1"/>
  <c r="J45" i="1"/>
  <c r="K45" i="1"/>
  <c r="H46" i="1"/>
  <c r="I46" i="1"/>
  <c r="J46" i="1"/>
  <c r="K46" i="1"/>
  <c r="H47" i="1"/>
  <c r="I47" i="1"/>
  <c r="J47" i="1"/>
  <c r="K47" i="1"/>
  <c r="H48" i="1"/>
  <c r="I48" i="1"/>
  <c r="J48" i="1"/>
  <c r="K48" i="1"/>
  <c r="H49" i="1"/>
  <c r="I49" i="1"/>
  <c r="J49" i="1"/>
  <c r="K49" i="1"/>
  <c r="H50" i="1"/>
  <c r="I50" i="1"/>
  <c r="J50" i="1"/>
  <c r="K50" i="1"/>
  <c r="H52" i="1"/>
  <c r="I52" i="1"/>
  <c r="J52" i="1"/>
  <c r="K52" i="1"/>
  <c r="H53" i="1"/>
  <c r="I53" i="1"/>
  <c r="J53" i="1"/>
  <c r="K53" i="1"/>
  <c r="H54" i="1"/>
  <c r="I54" i="1"/>
  <c r="J54" i="1"/>
  <c r="K54" i="1"/>
  <c r="H55" i="1"/>
  <c r="I55" i="1"/>
  <c r="J55" i="1"/>
  <c r="K55" i="1"/>
  <c r="H56" i="1"/>
  <c r="I56" i="1"/>
  <c r="J56" i="1"/>
  <c r="K56" i="1"/>
  <c r="H57" i="1"/>
  <c r="I57" i="1"/>
  <c r="J57" i="1"/>
  <c r="K57" i="1"/>
  <c r="H58" i="1"/>
  <c r="I58" i="1"/>
  <c r="J58" i="1"/>
  <c r="K58" i="1"/>
  <c r="H59" i="1"/>
  <c r="I59" i="1"/>
  <c r="J59" i="1"/>
  <c r="K59" i="1"/>
  <c r="H60" i="1"/>
  <c r="I60" i="1"/>
  <c r="J60" i="1"/>
  <c r="K60" i="1"/>
  <c r="H61" i="1"/>
  <c r="I61" i="1"/>
  <c r="J61" i="1"/>
  <c r="K61" i="1"/>
  <c r="H62" i="1"/>
  <c r="I62" i="1"/>
  <c r="J62" i="1"/>
  <c r="K62" i="1"/>
  <c r="H63" i="1"/>
  <c r="I63" i="1"/>
  <c r="J63" i="1"/>
  <c r="K63" i="1"/>
  <c r="H64" i="1"/>
  <c r="I64" i="1"/>
  <c r="J64" i="1"/>
  <c r="K64" i="1"/>
  <c r="H65" i="1"/>
  <c r="I65" i="1"/>
  <c r="J65" i="1"/>
  <c r="K65" i="1"/>
  <c r="H66" i="1"/>
  <c r="I66" i="1"/>
  <c r="J66" i="1"/>
  <c r="K66" i="1"/>
  <c r="H67" i="1"/>
  <c r="I67" i="1"/>
  <c r="J67" i="1"/>
  <c r="K67" i="1"/>
  <c r="H68" i="1"/>
  <c r="I68" i="1"/>
  <c r="J68" i="1"/>
  <c r="K68" i="1"/>
  <c r="H69" i="1"/>
  <c r="I69" i="1"/>
  <c r="J69" i="1"/>
  <c r="K69" i="1"/>
  <c r="H70" i="1"/>
  <c r="I70" i="1"/>
  <c r="J70" i="1"/>
  <c r="K70" i="1"/>
  <c r="H71" i="1"/>
  <c r="I71" i="1"/>
  <c r="J71" i="1"/>
  <c r="K71" i="1"/>
  <c r="H72" i="1"/>
  <c r="I72" i="1"/>
  <c r="J72" i="1"/>
  <c r="K72" i="1"/>
  <c r="H73" i="1"/>
  <c r="I73" i="1"/>
  <c r="J73" i="1"/>
  <c r="K73" i="1"/>
  <c r="H74" i="1"/>
  <c r="I74" i="1"/>
  <c r="J74" i="1"/>
  <c r="K74" i="1"/>
  <c r="H75" i="1"/>
  <c r="I75" i="1"/>
  <c r="J75" i="1"/>
  <c r="K75" i="1"/>
  <c r="H76" i="1"/>
  <c r="I76" i="1"/>
  <c r="J76" i="1"/>
  <c r="K76" i="1"/>
  <c r="H77" i="1"/>
  <c r="I77" i="1"/>
  <c r="J77" i="1"/>
  <c r="K77" i="1"/>
  <c r="H78" i="1"/>
  <c r="I78" i="1"/>
  <c r="J78" i="1"/>
  <c r="K78" i="1"/>
  <c r="H79" i="1"/>
  <c r="I79" i="1"/>
  <c r="J79" i="1"/>
  <c r="K79" i="1"/>
  <c r="H80" i="1"/>
  <c r="I80" i="1"/>
  <c r="J80" i="1"/>
  <c r="K80" i="1"/>
  <c r="H81" i="1"/>
  <c r="I81" i="1"/>
  <c r="J81" i="1"/>
  <c r="K81" i="1"/>
  <c r="H82" i="1"/>
  <c r="I82" i="1"/>
  <c r="J82" i="1"/>
  <c r="K82" i="1"/>
  <c r="H83" i="1"/>
  <c r="I83" i="1"/>
  <c r="J83" i="1"/>
  <c r="K83" i="1"/>
  <c r="H84" i="1"/>
  <c r="I84" i="1"/>
  <c r="J84" i="1"/>
  <c r="K84" i="1"/>
  <c r="H85" i="1"/>
  <c r="I85" i="1"/>
  <c r="J85" i="1"/>
  <c r="K85" i="1"/>
  <c r="H86" i="1"/>
  <c r="I86" i="1"/>
  <c r="J86" i="1"/>
  <c r="K86" i="1"/>
  <c r="H87" i="1"/>
  <c r="I87" i="1"/>
  <c r="J87" i="1"/>
  <c r="K87" i="1"/>
  <c r="H88" i="1"/>
  <c r="I88" i="1"/>
  <c r="J88" i="1"/>
  <c r="K88" i="1"/>
  <c r="H89" i="1"/>
  <c r="I89" i="1"/>
  <c r="J89" i="1"/>
  <c r="K89" i="1"/>
  <c r="H90" i="1"/>
  <c r="I90" i="1"/>
  <c r="J90" i="1"/>
  <c r="K90" i="1"/>
  <c r="H91" i="1"/>
  <c r="I91" i="1"/>
  <c r="J91" i="1"/>
  <c r="K91" i="1"/>
  <c r="H92" i="1"/>
  <c r="I92" i="1"/>
  <c r="J92" i="1"/>
  <c r="K92" i="1"/>
  <c r="H93" i="1"/>
  <c r="I93" i="1"/>
  <c r="J93" i="1"/>
  <c r="K93" i="1"/>
  <c r="H94" i="1"/>
  <c r="I94" i="1"/>
  <c r="J94" i="1"/>
  <c r="K94" i="1"/>
  <c r="H95" i="1"/>
  <c r="I95" i="1"/>
  <c r="J95" i="1"/>
  <c r="K95" i="1"/>
  <c r="H96" i="1"/>
  <c r="I96" i="1"/>
  <c r="J96" i="1"/>
  <c r="K96" i="1"/>
  <c r="H97" i="1"/>
  <c r="I97" i="1"/>
  <c r="J97" i="1"/>
  <c r="K97" i="1"/>
  <c r="H98" i="1"/>
  <c r="I98" i="1"/>
  <c r="J98" i="1"/>
  <c r="K98" i="1"/>
  <c r="H99" i="1"/>
  <c r="I99" i="1"/>
  <c r="J99" i="1"/>
  <c r="K99" i="1"/>
  <c r="H100" i="1"/>
  <c r="I100" i="1"/>
  <c r="J100" i="1"/>
  <c r="K100" i="1"/>
  <c r="H101" i="1"/>
  <c r="I101" i="1"/>
  <c r="J101" i="1"/>
  <c r="K101" i="1"/>
  <c r="H102" i="1"/>
  <c r="I102" i="1"/>
  <c r="J102" i="1"/>
  <c r="K102" i="1"/>
  <c r="H103" i="1"/>
  <c r="I103" i="1"/>
  <c r="J103" i="1"/>
  <c r="K103" i="1"/>
  <c r="H104" i="1"/>
  <c r="I104" i="1"/>
  <c r="J104" i="1"/>
  <c r="K104" i="1"/>
  <c r="H105" i="1"/>
  <c r="I105" i="1"/>
  <c r="J105" i="1"/>
  <c r="K105" i="1"/>
  <c r="H106" i="1"/>
  <c r="I106" i="1"/>
  <c r="J106" i="1"/>
  <c r="K106" i="1"/>
  <c r="H107" i="1"/>
  <c r="I107" i="1"/>
  <c r="J107" i="1"/>
  <c r="K107" i="1"/>
  <c r="H108" i="1"/>
  <c r="I108" i="1"/>
  <c r="J108" i="1"/>
  <c r="K108" i="1"/>
  <c r="H109" i="1"/>
  <c r="I109" i="1"/>
  <c r="J109" i="1"/>
  <c r="K109" i="1"/>
  <c r="H111" i="1"/>
  <c r="I111" i="1"/>
  <c r="J111" i="1"/>
  <c r="K111" i="1"/>
  <c r="H112" i="1"/>
  <c r="I112" i="1"/>
  <c r="J112" i="1"/>
  <c r="K112" i="1"/>
  <c r="H113" i="1"/>
  <c r="I113" i="1"/>
  <c r="J113" i="1"/>
  <c r="K113" i="1"/>
  <c r="H114" i="1"/>
  <c r="I114" i="1"/>
  <c r="J114" i="1"/>
  <c r="K114" i="1"/>
  <c r="H115" i="1"/>
  <c r="I115" i="1"/>
  <c r="J115" i="1"/>
  <c r="K115" i="1"/>
  <c r="H116" i="1"/>
  <c r="I116" i="1"/>
  <c r="J116" i="1"/>
  <c r="K116" i="1"/>
  <c r="H117" i="1"/>
  <c r="I117" i="1"/>
  <c r="J117" i="1"/>
  <c r="K117" i="1"/>
  <c r="H118" i="1"/>
  <c r="I118" i="1"/>
  <c r="J118" i="1"/>
  <c r="K118" i="1"/>
  <c r="H119" i="1"/>
  <c r="I119" i="1"/>
  <c r="J119" i="1"/>
  <c r="K119" i="1"/>
  <c r="H120" i="1"/>
  <c r="I120" i="1"/>
  <c r="J120" i="1"/>
  <c r="K120" i="1"/>
  <c r="H121" i="1"/>
  <c r="I121" i="1"/>
  <c r="J121" i="1"/>
  <c r="K121" i="1"/>
  <c r="H122" i="1"/>
  <c r="I122" i="1"/>
  <c r="J122" i="1"/>
  <c r="K122" i="1"/>
  <c r="H123" i="1"/>
  <c r="I123" i="1"/>
  <c r="J123" i="1"/>
  <c r="K123" i="1"/>
  <c r="H124" i="1"/>
  <c r="I124" i="1"/>
  <c r="J124" i="1"/>
  <c r="K124" i="1"/>
  <c r="H125" i="1"/>
  <c r="I125" i="1"/>
  <c r="J125" i="1"/>
  <c r="K125" i="1"/>
  <c r="H126" i="1"/>
  <c r="I126" i="1"/>
  <c r="J126" i="1"/>
  <c r="K126" i="1"/>
  <c r="H127" i="1"/>
  <c r="I127" i="1"/>
  <c r="J127" i="1"/>
  <c r="K127" i="1"/>
  <c r="H128" i="1"/>
  <c r="I128" i="1"/>
  <c r="J128" i="1"/>
  <c r="K128" i="1"/>
  <c r="H129" i="1"/>
  <c r="I129" i="1"/>
  <c r="J129" i="1"/>
  <c r="K129" i="1"/>
  <c r="H130" i="1"/>
  <c r="I130" i="1"/>
  <c r="J130" i="1"/>
  <c r="K130" i="1"/>
  <c r="H131" i="1"/>
  <c r="I131" i="1"/>
  <c r="J131" i="1"/>
  <c r="K131" i="1"/>
  <c r="H132" i="1"/>
  <c r="I132" i="1"/>
  <c r="J132" i="1"/>
  <c r="K132" i="1"/>
  <c r="H133" i="1"/>
  <c r="I133" i="1"/>
  <c r="J133" i="1"/>
  <c r="K133" i="1"/>
  <c r="H134" i="1"/>
  <c r="I134" i="1"/>
  <c r="J134" i="1"/>
  <c r="K134" i="1"/>
  <c r="H135" i="1"/>
  <c r="I135" i="1"/>
  <c r="J135" i="1"/>
  <c r="K135" i="1"/>
  <c r="H136" i="1"/>
  <c r="I136" i="1"/>
  <c r="J136" i="1"/>
  <c r="K136" i="1"/>
  <c r="H137" i="1"/>
  <c r="I137" i="1"/>
  <c r="J137" i="1"/>
  <c r="K137" i="1"/>
  <c r="H138" i="1"/>
  <c r="I138" i="1"/>
  <c r="J138" i="1"/>
  <c r="K138" i="1"/>
  <c r="H139" i="1"/>
  <c r="I139" i="1"/>
  <c r="J139" i="1"/>
  <c r="K139" i="1"/>
  <c r="H140" i="1"/>
  <c r="I140" i="1"/>
  <c r="J140" i="1"/>
  <c r="K140" i="1"/>
  <c r="H141" i="1"/>
  <c r="I141" i="1"/>
  <c r="J141" i="1"/>
  <c r="K141" i="1"/>
  <c r="H142" i="1"/>
  <c r="I142" i="1"/>
  <c r="J142" i="1"/>
  <c r="K142" i="1"/>
  <c r="H143" i="1"/>
  <c r="I143" i="1"/>
  <c r="J143" i="1"/>
  <c r="K143" i="1"/>
  <c r="H144" i="1"/>
  <c r="I144" i="1"/>
  <c r="J144" i="1"/>
  <c r="K144" i="1"/>
  <c r="H145" i="1"/>
  <c r="I145" i="1"/>
  <c r="J145" i="1"/>
  <c r="K145" i="1"/>
  <c r="H146" i="1"/>
  <c r="I146" i="1"/>
  <c r="J146" i="1"/>
  <c r="K146" i="1"/>
  <c r="H147" i="1"/>
  <c r="I147" i="1"/>
  <c r="J147" i="1"/>
  <c r="K147" i="1"/>
  <c r="H148" i="1"/>
  <c r="I148" i="1"/>
  <c r="J148" i="1"/>
  <c r="K148" i="1"/>
  <c r="H149" i="1"/>
  <c r="I149" i="1"/>
  <c r="J149" i="1"/>
  <c r="K149" i="1"/>
  <c r="H150" i="1"/>
  <c r="I150" i="1"/>
  <c r="J150" i="1"/>
  <c r="K150" i="1"/>
  <c r="H151" i="1"/>
  <c r="I151" i="1"/>
  <c r="J151" i="1"/>
  <c r="K151" i="1"/>
  <c r="H152" i="1"/>
  <c r="I152" i="1"/>
  <c r="J152" i="1"/>
  <c r="K152" i="1"/>
  <c r="H153" i="1"/>
  <c r="I153" i="1"/>
  <c r="J153" i="1"/>
  <c r="K153" i="1"/>
  <c r="H154" i="1"/>
  <c r="I154" i="1"/>
  <c r="J154" i="1"/>
  <c r="K154" i="1"/>
  <c r="H155" i="1"/>
  <c r="I155" i="1"/>
  <c r="J155" i="1"/>
  <c r="K155" i="1"/>
  <c r="D161" i="3" l="1"/>
  <c r="C156" i="1" l="1"/>
  <c r="L6" i="3" l="1"/>
  <c r="K6" i="3"/>
  <c r="J6" i="3"/>
  <c r="I6" i="3"/>
  <c r="L5" i="3"/>
  <c r="K5" i="3"/>
  <c r="J5" i="3"/>
  <c r="I5" i="3"/>
  <c r="H6" i="1"/>
  <c r="I6" i="1"/>
  <c r="J6" i="1"/>
  <c r="K6" i="1"/>
  <c r="I5" i="1"/>
  <c r="J5" i="1"/>
  <c r="K5" i="1"/>
  <c r="H5" i="1"/>
  <c r="L161" i="3" l="1"/>
  <c r="K161" i="3"/>
  <c r="J161" i="3"/>
  <c r="I161" i="3"/>
  <c r="K156" i="1"/>
  <c r="J156" i="1"/>
  <c r="I156" i="1"/>
  <c r="H156" i="1"/>
</calcChain>
</file>

<file path=xl/sharedStrings.xml><?xml version="1.0" encoding="utf-8"?>
<sst xmlns="http://schemas.openxmlformats.org/spreadsheetml/2006/main" count="836" uniqueCount="161">
  <si>
    <t>County</t>
  </si>
  <si>
    <t>Expenditure</t>
  </si>
  <si>
    <t>% Federal</t>
  </si>
  <si>
    <t>% State</t>
  </si>
  <si>
    <t>% Local</t>
  </si>
  <si>
    <t>% Other</t>
  </si>
  <si>
    <t>Funding Source by Percentage</t>
  </si>
  <si>
    <t>Category</t>
  </si>
  <si>
    <t>Did Not Report Funding Source by Percentage</t>
  </si>
  <si>
    <t>Municipality</t>
  </si>
  <si>
    <t>Respective</t>
  </si>
  <si>
    <t>Notes:</t>
  </si>
  <si>
    <t>Calculated Expenditure by Funding Source</t>
  </si>
  <si>
    <t>Reported</t>
  </si>
  <si>
    <t>Totals</t>
  </si>
  <si>
    <t>2.  Several county governments, which reported financial data to EDR pursuant to s. 129.03, F.S., did not report any budgeted affordable housing expenditures.</t>
  </si>
  <si>
    <t>1.  Chapter 2020-27, L.O.F., amended ss. 129.03 and 166.241, F.S., to require county and municipal budget officers to report the government's annual expenditures for the financing, acquisition, construction, reconstruction, or rehabilitation of housing that is affordable, as that term is defined in s. 420.0004, F.S.  The reported expenditures must indicate the source of such funds as federal, state, local, or other, as applicable.</t>
  </si>
  <si>
    <t>Expenditures</t>
  </si>
  <si>
    <t>Data Submitted by Municipal Governments to EDR Pursuant to Section 166.241, F.S.</t>
  </si>
  <si>
    <t>Data Submitted by County Governments to EDR Pursuant to Section 129.03, F.S.</t>
  </si>
  <si>
    <t>2.  Many municipal governments, which reported financial data to EDR pursuant to s. 166.241, F.S., did not report any budgeted affordable housing expenditures.</t>
  </si>
  <si>
    <t>Affordable Housing Expenditures Reported in FY 2024-25 Amended or Final Adopted Budgets</t>
  </si>
  <si>
    <t>4.  Baker and Union counties and 86 municipalities did not submit financial data for the 2024 reporting cycle to EDR.  A list of non-reporting county and municipal governments can be found at: http://edr.state.fl.us/Content/local-government/local-govt-reporting/index.cfm</t>
  </si>
  <si>
    <t>Alachua</t>
  </si>
  <si>
    <t>Financing</t>
  </si>
  <si>
    <t>Acquisition</t>
  </si>
  <si>
    <t>Rehabilitation</t>
  </si>
  <si>
    <t>Bay</t>
  </si>
  <si>
    <t>Construction</t>
  </si>
  <si>
    <t>Reconstruction</t>
  </si>
  <si>
    <t>Bradford</t>
  </si>
  <si>
    <t>Brevard</t>
  </si>
  <si>
    <t>Broward</t>
  </si>
  <si>
    <t>Calhoun</t>
  </si>
  <si>
    <t>Charlotte</t>
  </si>
  <si>
    <t>Citrus</t>
  </si>
  <si>
    <t>Clay</t>
  </si>
  <si>
    <t>Collier</t>
  </si>
  <si>
    <t>Columbia</t>
  </si>
  <si>
    <t>DeSoto</t>
  </si>
  <si>
    <t>Escambia</t>
  </si>
  <si>
    <t>Flagler</t>
  </si>
  <si>
    <t>Franklin</t>
  </si>
  <si>
    <t>Gilchrist</t>
  </si>
  <si>
    <t>Glades</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</si>
  <si>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</si>
  <si>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</si>
  <si>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</si>
  <si>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</si>
  <si>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</si>
  <si>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</si>
  <si>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</si>
  <si>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</si>
  <si>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</si>
  <si>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</si>
  <si>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</si>
  <si>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</si>
  <si>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</si>
  <si>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</si>
  <si>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</si>
  <si>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</si>
  <si>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</si>
  <si>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</si>
  <si>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Miami-Dade</t>
  </si>
  <si>
    <t>Monroe</t>
  </si>
  <si>
    <t>Nassau</t>
  </si>
  <si>
    <t>Okeechobee</t>
  </si>
  <si>
    <t>Orange</t>
  </si>
  <si>
    <t>Osceola</t>
  </si>
  <si>
    <t>Palm Beach</t>
  </si>
  <si>
    <t>Pasco</t>
  </si>
  <si>
    <t>Pinellas</t>
  </si>
  <si>
    <t>Polk</t>
  </si>
  <si>
    <t>Unspecified</t>
  </si>
  <si>
    <t>3.  The separate statewide totals for the Calculated Expenditures by Funding Source do not sum to the statewide total of Reported Expenditure since Gilchrist and Nassau counties did not report Funding Source by Percentage for their respective affordable housing expenditures.</t>
  </si>
  <si>
    <t>Putnam</t>
  </si>
  <si>
    <t>St. Johns</t>
  </si>
  <si>
    <t>St. Lucie</t>
  </si>
  <si>
    <t>Santa Rosa</t>
  </si>
  <si>
    <t>Sarasota</t>
  </si>
  <si>
    <t>Seminole</t>
  </si>
  <si>
    <t>Sumter</t>
  </si>
  <si>
    <t>Taylor</t>
  </si>
  <si>
    <t>Volusia</t>
  </si>
  <si>
    <t>Wakulla</t>
  </si>
  <si>
    <t>Bartow</t>
  </si>
  <si>
    <t>Belle Glade</t>
  </si>
  <si>
    <t>Boca Raton</t>
  </si>
  <si>
    <t>Boynton Beach</t>
  </si>
  <si>
    <t>Bradenton</t>
  </si>
  <si>
    <t>Cape Coral</t>
  </si>
  <si>
    <t>Clearwater</t>
  </si>
  <si>
    <t>Cocoa</t>
  </si>
  <si>
    <t>Coconut Creek</t>
  </si>
  <si>
    <t>Coral Springs</t>
  </si>
  <si>
    <t>Dania Beach</t>
  </si>
  <si>
    <t>Davie</t>
  </si>
  <si>
    <t>Daytona Beach</t>
  </si>
  <si>
    <t>Deerfield Beach</t>
  </si>
  <si>
    <t>Delray Beach</t>
  </si>
  <si>
    <t>Deltona</t>
  </si>
  <si>
    <t>Dunedin</t>
  </si>
  <si>
    <t>Florida City</t>
  </si>
  <si>
    <t>Fort Lauderdale</t>
  </si>
  <si>
    <t>Fort Myers</t>
  </si>
  <si>
    <t>Fort Pierce</t>
  </si>
  <si>
    <t>Fort White</t>
  </si>
  <si>
    <t>Gainesville</t>
  </si>
  <si>
    <t>Hallandale Beach</t>
  </si>
  <si>
    <t>Hialeah</t>
  </si>
  <si>
    <t>Hollywood</t>
  </si>
  <si>
    <t>Homestead</t>
  </si>
  <si>
    <t>Jacksonville</t>
  </si>
  <si>
    <t>Duval</t>
  </si>
  <si>
    <t>Key West</t>
  </si>
  <si>
    <t>Kissimmee</t>
  </si>
  <si>
    <t>Lake Wales</t>
  </si>
  <si>
    <t>Lakeland</t>
  </si>
  <si>
    <t>Largo</t>
  </si>
  <si>
    <t>Lauderhill</t>
  </si>
  <si>
    <t>Leesburg</t>
  </si>
  <si>
    <t>Marathon</t>
  </si>
  <si>
    <t>Margate</t>
  </si>
  <si>
    <t>Melbourne</t>
  </si>
  <si>
    <t>Miami Beach</t>
  </si>
  <si>
    <t>Miramar</t>
  </si>
  <si>
    <t>Mount Dora</t>
  </si>
  <si>
    <t>Naples</t>
  </si>
  <si>
    <t>New Smyrna Beach</t>
  </si>
  <si>
    <t>Niceville</t>
  </si>
  <si>
    <t>Okaloosa</t>
  </si>
  <si>
    <t>North Miami</t>
  </si>
  <si>
    <t>Ocala</t>
  </si>
  <si>
    <t>Orlando</t>
  </si>
  <si>
    <t>Palm Bay</t>
  </si>
  <si>
    <t>Palm Beach Gardens</t>
  </si>
  <si>
    <t>Palmetto</t>
  </si>
  <si>
    <t>Panama City</t>
  </si>
  <si>
    <t>Pembroke Pines</t>
  </si>
  <si>
    <t>Pensacola</t>
  </si>
  <si>
    <t>Plantation</t>
  </si>
  <si>
    <t>Pompano Beach</t>
  </si>
  <si>
    <t>Port St. Lucie</t>
  </si>
  <si>
    <t>Quincy</t>
  </si>
  <si>
    <t>Gadsden</t>
  </si>
  <si>
    <t>Riviera Beach</t>
  </si>
  <si>
    <t>Sanford</t>
  </si>
  <si>
    <t>St. Augustine</t>
  </si>
  <si>
    <t>St. Petersburg</t>
  </si>
  <si>
    <t>Sunrise</t>
  </si>
  <si>
    <t>Tallahassee</t>
  </si>
  <si>
    <t>Tamarac</t>
  </si>
  <si>
    <t>Tampa</t>
  </si>
  <si>
    <t>Titusville</t>
  </si>
  <si>
    <t>Wauchula</t>
  </si>
  <si>
    <t>West Palm Beach</t>
  </si>
  <si>
    <t>Westlake</t>
  </si>
  <si>
    <t>Weston</t>
  </si>
  <si>
    <t>Winter Garden</t>
  </si>
  <si>
    <t>Winter Haven</t>
  </si>
  <si>
    <t>3.  The separate statewide totals for the Calculated Expenditures by Funding Source do not sum to the statewide total of Reported Expenditure since Cape Coral, Dania Beach, Hallandale Beach, Leesburg, and Niceville, did not report Funding Source by Percentage for their respective affordable housing expenditures.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</si>
</sst>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3" formatCode="_(* #,##0.00_);_(* \(#,##0.00\);_(* &quot;-&quot;??_);_(@_)"/>
  </numFmts>
  <fonts count="5"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0" tint="-0.14996795556505021"/>
        <bgColor indexed="64"/>
      </patternFill>
    </fill>
  </fills>
  <borders count="2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medium">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medium">
        <color auto="1"/>
      </top>
      <bottom style="medium">
        <color auto="1"/>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82">
    <xf numFmtId="0" fontId="0" fillId="0" borderId="0" xfId="0"/>
    <xf numFmtId="0" fontId="0" fillId="0" borderId="0" xfId="0" applyAlignment="1">
      <alignment horizontal="center"/>
    </xf>
    <xf numFmtId="42" fontId="0" fillId="0" borderId="0" xfId="0" applyNumberFormat="1"/>
    <xf numFmtId="43" fontId="0" fillId="0" borderId="0" xfId="0" applyNumberFormat="1" applyAlignment="1">
      <alignment horizontal="center"/>
    </xf>
    <xf numFmtId="42" fontId="0" fillId="0" borderId="0" xfId="0" applyNumberFormat="1" applyBorder="1"/>
    <xf numFmtId="42" fontId="0" fillId="0" borderId="16" xfId="0" applyNumberFormat="1" applyBorder="1"/>
    <xf numFmtId="42" fontId="0" fillId="0" borderId="18" xfId="0" applyNumberFormat="1" applyBorder="1"/>
    <xf numFmtId="42" fontId="2" fillId="2" borderId="12" xfId="0" applyNumberFormat="1" applyFont="1" applyFill="1" applyBorder="1" applyAlignment="1">
      <alignment horizontal="right" vertical="center"/>
    </xf>
    <xf numFmtId="43" fontId="2" fillId="2" borderId="12" xfId="0" applyNumberFormat="1" applyFont="1" applyFill="1" applyBorder="1" applyAlignment="1">
      <alignment horizontal="right" vertical="center"/>
    </xf>
    <xf numFmtId="0" fontId="0" fillId="0" borderId="4" xfId="0" applyBorder="1" applyAlignment="1">
      <alignment vertical="center"/>
    </xf>
    <xf numFmtId="0" fontId="0" fillId="0" borderId="13" xfId="0" applyBorder="1" applyAlignment="1">
      <alignment horizontal="center" vertical="center"/>
    </xf>
    <xf numFmtId="42" fontId="0" fillId="0" borderId="13" xfId="0" applyNumberFormat="1" applyBorder="1" applyAlignment="1">
      <alignment vertical="center"/>
    </xf>
    <xf numFmtId="43" fontId="0" fillId="0" borderId="13" xfId="0" applyNumberFormat="1" applyBorder="1" applyAlignment="1">
      <alignment horizontal="center" vertical="center"/>
    </xf>
    <xf numFmtId="0" fontId="0" fillId="0" borderId="15" xfId="0" applyBorder="1" applyAlignment="1">
      <alignment vertical="center"/>
    </xf>
    <xf numFmtId="0" fontId="0" fillId="0" borderId="16" xfId="0" applyBorder="1" applyAlignment="1">
      <alignment horizontal="center" vertical="center"/>
    </xf>
    <xf numFmtId="42" fontId="0" fillId="0" borderId="16" xfId="0" applyNumberFormat="1" applyBorder="1" applyAlignment="1">
      <alignment vertical="center"/>
    </xf>
    <xf numFmtId="43" fontId="0" fillId="0" borderId="16" xfId="0" applyNumberFormat="1" applyBorder="1" applyAlignment="1">
      <alignment horizontal="center" vertical="center"/>
    </xf>
    <xf numFmtId="0" fontId="0" fillId="0" borderId="1" xfId="0" applyBorder="1" applyAlignment="1">
      <alignment vertical="center"/>
    </xf>
    <xf numFmtId="0" fontId="0" fillId="0" borderId="2" xfId="0" applyBorder="1" applyAlignment="1">
      <alignment horizontal="center" vertical="center"/>
    </xf>
    <xf numFmtId="42" fontId="0" fillId="0" borderId="2" xfId="0" applyNumberFormat="1" applyBorder="1" applyAlignment="1">
      <alignment vertical="center"/>
    </xf>
    <xf numFmtId="43" fontId="0" fillId="0" borderId="2" xfId="0" applyNumberFormat="1" applyBorder="1" applyAlignment="1">
      <alignment horizontal="center" vertical="center"/>
    </xf>
    <xf numFmtId="0" fontId="2" fillId="2" borderId="6" xfId="0" applyFont="1" applyFill="1" applyBorder="1" applyAlignment="1">
      <alignment vertical="center"/>
    </xf>
    <xf numFmtId="0" fontId="2" fillId="2" borderId="14"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2" borderId="18" xfId="0" applyFont="1" applyFill="1" applyBorder="1" applyAlignment="1">
      <alignment horizontal="center" vertical="center"/>
    </xf>
    <xf numFmtId="42" fontId="2" fillId="2" borderId="14" xfId="0" applyNumberFormat="1" applyFont="1" applyFill="1" applyBorder="1" applyAlignment="1">
      <alignment horizontal="center" vertical="center"/>
    </xf>
    <xf numFmtId="0" fontId="0" fillId="0" borderId="0" xfId="0" applyBorder="1" applyAlignment="1">
      <alignment vertical="center"/>
    </xf>
    <xf numFmtId="0" fontId="0" fillId="0" borderId="2" xfId="0" applyBorder="1" applyAlignment="1">
      <alignment vertical="center"/>
    </xf>
    <xf numFmtId="0" fontId="0" fillId="0" borderId="0" xfId="0" applyBorder="1" applyAlignment="1">
      <alignment horizontal="center" vertical="center"/>
    </xf>
    <xf numFmtId="42" fontId="0" fillId="0" borderId="0" xfId="0" applyNumberFormat="1" applyBorder="1" applyAlignment="1">
      <alignment vertical="center"/>
    </xf>
    <xf numFmtId="43" fontId="0" fillId="0" borderId="0" xfId="0" applyNumberFormat="1" applyBorder="1" applyAlignment="1">
      <alignment horizontal="center" vertical="center"/>
    </xf>
    <xf numFmtId="43" fontId="2" fillId="2" borderId="23" xfId="0" applyNumberFormat="1" applyFont="1" applyFill="1" applyBorder="1" applyAlignment="1">
      <alignment horizontal="right" vertical="center"/>
    </xf>
    <xf numFmtId="43" fontId="0" fillId="0" borderId="24" xfId="0" applyNumberFormat="1" applyBorder="1" applyAlignment="1">
      <alignment horizontal="center" vertical="center"/>
    </xf>
    <xf numFmtId="43" fontId="0" fillId="0" borderId="25" xfId="0" applyNumberFormat="1" applyBorder="1" applyAlignment="1">
      <alignment horizontal="center" vertical="center"/>
    </xf>
    <xf numFmtId="42" fontId="2" fillId="2" borderId="23" xfId="0" applyNumberFormat="1" applyFont="1" applyFill="1" applyBorder="1" applyAlignment="1">
      <alignment horizontal="right" vertical="center"/>
    </xf>
    <xf numFmtId="42" fontId="2" fillId="2" borderId="11" xfId="0" applyNumberFormat="1" applyFont="1" applyFill="1" applyBorder="1" applyAlignment="1">
      <alignment horizontal="right" vertical="center"/>
    </xf>
    <xf numFmtId="42" fontId="0" fillId="0" borderId="5" xfId="0" applyNumberFormat="1" applyBorder="1"/>
    <xf numFmtId="42" fontId="0" fillId="0" borderId="21" xfId="0" applyNumberFormat="1" applyBorder="1"/>
    <xf numFmtId="42" fontId="0" fillId="0" borderId="17" xfId="0" applyNumberFormat="1" applyBorder="1"/>
    <xf numFmtId="0" fontId="0" fillId="0" borderId="26" xfId="0" applyBorder="1" applyAlignment="1">
      <alignment horizontal="center" vertical="center"/>
    </xf>
    <xf numFmtId="42" fontId="0" fillId="0" borderId="26" xfId="0" applyNumberFormat="1" applyBorder="1" applyAlignment="1">
      <alignment vertical="center"/>
    </xf>
    <xf numFmtId="0" fontId="1" fillId="2" borderId="9" xfId="0" applyFont="1" applyFill="1" applyBorder="1" applyAlignment="1">
      <alignment vertical="center"/>
    </xf>
    <xf numFmtId="0" fontId="1" fillId="2" borderId="12" xfId="0" applyFont="1" applyFill="1" applyBorder="1" applyAlignment="1">
      <alignment horizontal="center" vertical="center"/>
    </xf>
    <xf numFmtId="42" fontId="1" fillId="2" borderId="12" xfId="0" applyNumberFormat="1" applyFont="1" applyFill="1" applyBorder="1" applyAlignment="1">
      <alignment vertical="center"/>
    </xf>
    <xf numFmtId="43" fontId="1" fillId="2" borderId="12" xfId="0" applyNumberFormat="1" applyFont="1" applyFill="1" applyBorder="1" applyAlignment="1">
      <alignment horizontal="center" vertical="center"/>
    </xf>
    <xf numFmtId="43" fontId="1" fillId="2" borderId="23" xfId="0" applyNumberFormat="1" applyFont="1" applyFill="1" applyBorder="1" applyAlignment="1">
      <alignment horizontal="center" vertical="center"/>
    </xf>
    <xf numFmtId="42" fontId="1" fillId="2" borderId="20" xfId="0" applyNumberFormat="1" applyFont="1" applyFill="1" applyBorder="1"/>
    <xf numFmtId="42" fontId="1" fillId="2" borderId="19" xfId="0" applyNumberFormat="1" applyFont="1" applyFill="1" applyBorder="1"/>
    <xf numFmtId="42" fontId="1" fillId="2" borderId="12" xfId="0" applyNumberFormat="1" applyFont="1" applyFill="1" applyBorder="1"/>
    <xf numFmtId="42" fontId="1" fillId="2" borderId="11" xfId="0" applyNumberFormat="1" applyFont="1" applyFill="1" applyBorder="1"/>
    <xf numFmtId="0" fontId="4" fillId="0" borderId="1"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3" fillId="0" borderId="6" xfId="0" applyFont="1" applyBorder="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0" fillId="0" borderId="6" xfId="0" applyBorder="1" applyAlignment="1">
      <alignment vertical="center" wrapText="1"/>
    </xf>
    <xf numFmtId="0" fontId="0" fillId="0" borderId="7" xfId="0" applyBorder="1" applyAlignment="1">
      <alignment wrapText="1"/>
    </xf>
    <xf numFmtId="0" fontId="0" fillId="0" borderId="8" xfId="0" applyBorder="1" applyAlignment="1">
      <alignment wrapText="1"/>
    </xf>
    <xf numFmtId="0" fontId="2" fillId="2" borderId="20" xfId="0" applyFont="1" applyFill="1" applyBorder="1" applyAlignment="1">
      <alignment horizontal="center" vertical="center" wrapText="1"/>
    </xf>
    <xf numFmtId="0" fontId="0" fillId="2" borderId="10" xfId="0" applyFill="1" applyBorder="1" applyAlignment="1">
      <alignment horizontal="center" vertical="center" wrapText="1"/>
    </xf>
    <xf numFmtId="0" fontId="0" fillId="2" borderId="23" xfId="0" applyFill="1" applyBorder="1" applyAlignment="1">
      <alignment horizontal="center" vertical="center" wrapText="1"/>
    </xf>
    <xf numFmtId="0" fontId="0" fillId="0" borderId="4" xfId="0" applyBorder="1" applyAlignment="1">
      <alignment vertical="center" wrapText="1"/>
    </xf>
    <xf numFmtId="0" fontId="0" fillId="0" borderId="0" xfId="0" applyBorder="1" applyAlignment="1">
      <alignment wrapText="1"/>
    </xf>
    <xf numFmtId="0" fontId="0" fillId="0" borderId="5" xfId="0" applyBorder="1" applyAlignment="1">
      <alignment wrapText="1"/>
    </xf>
    <xf numFmtId="0" fontId="0" fillId="0" borderId="4" xfId="0" applyFill="1" applyBorder="1" applyAlignment="1">
      <alignment vertical="center" wrapText="1"/>
    </xf>
    <xf numFmtId="0" fontId="0" fillId="0" borderId="0" xfId="0" applyFill="1" applyBorder="1" applyAlignment="1">
      <alignment wrapText="1"/>
    </xf>
    <xf numFmtId="0" fontId="0" fillId="0" borderId="5" xfId="0" applyFill="1" applyBorder="1" applyAlignment="1">
      <alignment wrapText="1"/>
    </xf>
    <xf numFmtId="42" fontId="2" fillId="2" borderId="10" xfId="0" applyNumberFormat="1" applyFont="1" applyFill="1" applyBorder="1" applyAlignment="1">
      <alignment horizontal="center" vertical="center" wrapText="1"/>
    </xf>
    <xf numFmtId="42" fontId="0" fillId="2" borderId="10" xfId="0" applyNumberFormat="1" applyFill="1" applyBorder="1" applyAlignment="1">
      <alignment horizontal="center" vertical="center" wrapText="1"/>
    </xf>
    <xf numFmtId="42" fontId="0" fillId="2" borderId="11" xfId="0" applyNumberFormat="1" applyFill="1" applyBorder="1" applyAlignment="1">
      <alignment horizontal="center" vertical="center" wrapText="1"/>
    </xf>
    <xf numFmtId="0" fontId="0" fillId="0" borderId="0" xfId="0" applyAlignment="1">
      <alignment wrapText="1"/>
    </xf>
    <xf numFmtId="43" fontId="0" fillId="0" borderId="21" xfId="0" applyNumberFormat="1"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42" fontId="0" fillId="0" borderId="22" xfId="0" applyNumberFormat="1" applyBorder="1" applyAlignment="1">
      <alignment horizontal="center" vertical="center"/>
    </xf>
    <xf numFmtId="42" fontId="0" fillId="0" borderId="17" xfId="0" applyNumberFormat="1" applyBorder="1" applyAlignment="1">
      <alignment horizontal="center" vertical="center"/>
    </xf>
    <xf numFmtId="0" fontId="0" fillId="0" borderId="7" xfId="0" applyBorder="1" applyAlignment="1">
      <alignment vertical="center" wrapText="1"/>
    </xf>
    <xf numFmtId="0" fontId="0" fillId="0" borderId="0" xfId="0" applyFill="1" applyAlignment="1">
      <alignment wrapText="1"/>
    </xf>
    <xf numFmtId="0" fontId="4" fillId="0" borderId="2" xfId="0" applyFont="1" applyBorder="1" applyAlignment="1">
      <alignment horizontal="center" vertical="center"/>
    </xf>
    <xf numFmtId="0" fontId="3" fillId="0" borderId="7" xfId="0" applyFont="1" applyBorder="1" applyAlignment="1">
      <alignment horizontal="center" vertical="center"/>
    </xf>
    <xf numFmtId="0" fontId="0" fillId="0" borderId="0"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62"/>
  <sheetViews>
    <sheetView tabSelected="1" workbookViewId="0">
      <pane ySplit="4" topLeftCell="A5" activePane="bottomLeft" state="frozen"/>
      <selection pane="bottomLeft" sqref="A1:K1"/>
    </sheetView>
  </sheetViews>
  <sheetFormatPr defaultRowHeight="15" x14ac:dyDescent="0.25"/>
  <cols>
    <col min="1" max="1" width="16.7109375" customWidth="1"/>
    <col min="2" max="2" width="16.7109375" style="1" customWidth="1"/>
    <col min="3" max="3" width="15.7109375" style="2" customWidth="1"/>
    <col min="4" max="7" width="14.7109375" style="3" customWidth="1"/>
    <col min="8" max="11" width="14.7109375" style="2" customWidth="1"/>
    <col min="12" max="12" width="15.28515625" bestFit="1" customWidth="1"/>
  </cols>
  <sheetData>
    <row r="1" spans="1:11" ht="23.25" x14ac:dyDescent="0.25">
      <c r="A1" s="50" t="s">
        <v>21</v>
      </c>
      <c r="B1" s="51"/>
      <c r="C1" s="51"/>
      <c r="D1" s="51"/>
      <c r="E1" s="51"/>
      <c r="F1" s="51"/>
      <c r="G1" s="51"/>
      <c r="H1" s="51"/>
      <c r="I1" s="51"/>
      <c r="J1" s="51"/>
      <c r="K1" s="52"/>
    </row>
    <row r="2" spans="1:11" ht="19.5" thickBot="1" x14ac:dyDescent="0.3">
      <c r="A2" s="53" t="s">
        <v>19</v>
      </c>
      <c r="B2" s="54"/>
      <c r="C2" s="54"/>
      <c r="D2" s="54"/>
      <c r="E2" s="54"/>
      <c r="F2" s="54"/>
      <c r="G2" s="54"/>
      <c r="H2" s="54"/>
      <c r="I2" s="54"/>
      <c r="J2" s="54"/>
      <c r="K2" s="55"/>
    </row>
    <row r="3" spans="1:11" ht="16.5" customHeight="1" thickBot="1" x14ac:dyDescent="0.3">
      <c r="A3" s="23"/>
      <c r="B3" s="24" t="s">
        <v>1</v>
      </c>
      <c r="C3" s="24" t="s">
        <v>13</v>
      </c>
      <c r="D3" s="59" t="s">
        <v>6</v>
      </c>
      <c r="E3" s="60"/>
      <c r="F3" s="60"/>
      <c r="G3" s="61"/>
      <c r="H3" s="68" t="s">
        <v>12</v>
      </c>
      <c r="I3" s="69"/>
      <c r="J3" s="69"/>
      <c r="K3" s="70"/>
    </row>
    <row r="4" spans="1:11" ht="16.5" thickBot="1" x14ac:dyDescent="0.3">
      <c r="A4" s="21" t="s">
        <v>0</v>
      </c>
      <c r="B4" s="22" t="s">
        <v>7</v>
      </c>
      <c r="C4" s="25" t="s">
        <v>17</v>
      </c>
      <c r="D4" s="8" t="s">
        <v>2</v>
      </c>
      <c r="E4" s="8" t="s">
        <v>3</v>
      </c>
      <c r="F4" s="8" t="s">
        <v>4</v>
      </c>
      <c r="G4" s="31" t="s">
        <v>5</v>
      </c>
      <c r="H4" s="34" t="s">
        <v>2</v>
      </c>
      <c r="I4" s="7" t="s">
        <v>3</v>
      </c>
      <c r="J4" s="7" t="s">
        <v>4</v>
      </c>
      <c r="K4" s="35" t="s">
        <v>5</v>
      </c>
    </row>
    <row r="5" spans="1:11" x14ac:dyDescent="0.25">
      <c r="A5" s="9" t="s">
        <v>23</v>
      </c>
      <c r="B5" s="10" t="s">
        <v>24</v>
      </c>
      <c r="C5" s="11">
        <v>37500</v>
      </c>
      <c r="D5" s="12">
        <v>0</v>
      </c>
      <c r="E5" s="12">
        <v>0</v>
      </c>
      <c r="F5" s="12">
        <v>100</v>
      </c>
      <c r="G5" s="32">
        <v>0</v>
      </c>
      <c r="H5" s="4">
        <f>$C5*(D5/100)</f>
        <v>0</v>
      </c>
      <c r="I5" s="6">
        <f t="shared" ref="I5:K5" si="0">$C5*(E5/100)</f>
        <v>0</v>
      </c>
      <c r="J5" s="6">
        <f t="shared" si="0"/>
        <v>37500</v>
      </c>
      <c r="K5" s="36">
        <f t="shared" si="0"/>
        <v>0</v>
      </c>
    </row>
    <row r="6" spans="1:11" x14ac:dyDescent="0.25">
      <c r="A6" s="13" t="s">
        <v>23</v>
      </c>
      <c r="B6" s="14" t="s">
        <v>25</v>
      </c>
      <c r="C6" s="15">
        <v>7972652</v>
      </c>
      <c r="D6" s="16">
        <v>33</v>
      </c>
      <c r="E6" s="16">
        <v>0</v>
      </c>
      <c r="F6" s="16">
        <v>67</v>
      </c>
      <c r="G6" s="33">
        <v>0</v>
      </c>
      <c r="H6" s="37">
        <f t="shared" ref="H6" si="1">$C6*(D6/100)</f>
        <v>2630975.16</v>
      </c>
      <c r="I6" s="5">
        <f t="shared" ref="I6" si="2">$C6*(E6/100)</f>
        <v>0</v>
      </c>
      <c r="J6" s="5">
        <f t="shared" ref="J6" si="3">$C6*(F6/100)</f>
        <v>5341676.8400000008</v>
      </c>
      <c r="K6" s="38">
        <f t="shared" ref="K6" si="4">$C6*(G6/100)</f>
        <v>0</v>
      </c>
    </row>
    <row r="7" spans="1:11" x14ac:dyDescent="0.25">
      <c r="A7" s="13" t="s">
        <v>23</v>
      </c>
      <c r="B7" s="14" t="s">
        <v>26</v>
      </c>
      <c r="C7" s="15">
        <v>11047433</v>
      </c>
      <c r="D7" s="16">
        <v>35</v>
      </c>
      <c r="E7" s="16">
        <v>16</v>
      </c>
      <c r="F7" s="16">
        <v>49</v>
      </c>
      <c r="G7" s="33">
        <v>0</v>
      </c>
      <c r="H7" s="37">
        <f t="shared" ref="H7:H70" si="5">$C7*(D7/100)</f>
        <v>3866601.55</v>
      </c>
      <c r="I7" s="5">
        <f t="shared" ref="I7:I70" si="6">$C7*(E7/100)</f>
        <v>1767589.28</v>
      </c>
      <c r="J7" s="5">
        <f t="shared" ref="J7:J70" si="7">$C7*(F7/100)</f>
        <v>5413242.1699999999</v>
      </c>
      <c r="K7" s="38">
        <f t="shared" ref="K7:K70" si="8">$C7*(G7/100)</f>
        <v>0</v>
      </c>
    </row>
    <row r="8" spans="1:11" x14ac:dyDescent="0.25">
      <c r="A8" s="13" t="s">
        <v>27</v>
      </c>
      <c r="B8" s="14" t="s">
        <v>24</v>
      </c>
      <c r="C8" s="15">
        <v>2920000</v>
      </c>
      <c r="D8" s="16">
        <v>0</v>
      </c>
      <c r="E8" s="16">
        <v>100</v>
      </c>
      <c r="F8" s="16">
        <v>0</v>
      </c>
      <c r="G8" s="33">
        <v>0</v>
      </c>
      <c r="H8" s="37">
        <f t="shared" si="5"/>
        <v>0</v>
      </c>
      <c r="I8" s="5">
        <f t="shared" si="6"/>
        <v>2920000</v>
      </c>
      <c r="J8" s="5">
        <f t="shared" si="7"/>
        <v>0</v>
      </c>
      <c r="K8" s="38">
        <f t="shared" si="8"/>
        <v>0</v>
      </c>
    </row>
    <row r="9" spans="1:11" x14ac:dyDescent="0.25">
      <c r="A9" s="13" t="s">
        <v>27</v>
      </c>
      <c r="B9" s="14" t="s">
        <v>28</v>
      </c>
      <c r="C9" s="15">
        <v>1185000</v>
      </c>
      <c r="D9" s="16">
        <v>0</v>
      </c>
      <c r="E9" s="16">
        <v>100</v>
      </c>
      <c r="F9" s="16">
        <v>0</v>
      </c>
      <c r="G9" s="33">
        <v>0</v>
      </c>
      <c r="H9" s="37">
        <f t="shared" si="5"/>
        <v>0</v>
      </c>
      <c r="I9" s="5">
        <f t="shared" si="6"/>
        <v>1185000</v>
      </c>
      <c r="J9" s="5">
        <f t="shared" si="7"/>
        <v>0</v>
      </c>
      <c r="K9" s="38">
        <f t="shared" si="8"/>
        <v>0</v>
      </c>
    </row>
    <row r="10" spans="1:11" x14ac:dyDescent="0.25">
      <c r="A10" s="13" t="s">
        <v>27</v>
      </c>
      <c r="B10" s="14" t="s">
        <v>29</v>
      </c>
      <c r="C10" s="15">
        <v>2000000</v>
      </c>
      <c r="D10" s="16">
        <v>0</v>
      </c>
      <c r="E10" s="16">
        <v>100</v>
      </c>
      <c r="F10" s="16">
        <v>0</v>
      </c>
      <c r="G10" s="33">
        <v>0</v>
      </c>
      <c r="H10" s="37">
        <f t="shared" si="5"/>
        <v>0</v>
      </c>
      <c r="I10" s="5">
        <f t="shared" si="6"/>
        <v>2000000</v>
      </c>
      <c r="J10" s="5">
        <f t="shared" si="7"/>
        <v>0</v>
      </c>
      <c r="K10" s="38">
        <f t="shared" si="8"/>
        <v>0</v>
      </c>
    </row>
    <row r="11" spans="1:11" x14ac:dyDescent="0.25">
      <c r="A11" s="13" t="s">
        <v>27</v>
      </c>
      <c r="B11" s="14" t="s">
        <v>26</v>
      </c>
      <c r="C11" s="15">
        <v>500000</v>
      </c>
      <c r="D11" s="16">
        <v>0</v>
      </c>
      <c r="E11" s="16">
        <v>100</v>
      </c>
      <c r="F11" s="16">
        <v>0</v>
      </c>
      <c r="G11" s="33">
        <v>0</v>
      </c>
      <c r="H11" s="37">
        <f t="shared" si="5"/>
        <v>0</v>
      </c>
      <c r="I11" s="5">
        <f t="shared" si="6"/>
        <v>500000</v>
      </c>
      <c r="J11" s="5">
        <f t="shared" si="7"/>
        <v>0</v>
      </c>
      <c r="K11" s="38">
        <f t="shared" si="8"/>
        <v>0</v>
      </c>
    </row>
    <row r="12" spans="1:11" x14ac:dyDescent="0.25">
      <c r="A12" s="13" t="s">
        <v>30</v>
      </c>
      <c r="B12" s="14" t="s">
        <v>24</v>
      </c>
      <c r="C12" s="15">
        <v>30000</v>
      </c>
      <c r="D12" s="16">
        <v>0</v>
      </c>
      <c r="E12" s="16">
        <v>100</v>
      </c>
      <c r="F12" s="16">
        <v>0</v>
      </c>
      <c r="G12" s="33">
        <v>0</v>
      </c>
      <c r="H12" s="37">
        <f t="shared" si="5"/>
        <v>0</v>
      </c>
      <c r="I12" s="5">
        <f t="shared" si="6"/>
        <v>30000</v>
      </c>
      <c r="J12" s="5">
        <f t="shared" si="7"/>
        <v>0</v>
      </c>
      <c r="K12" s="38">
        <f t="shared" si="8"/>
        <v>0</v>
      </c>
    </row>
    <row r="13" spans="1:11" x14ac:dyDescent="0.25">
      <c r="A13" s="13" t="s">
        <v>30</v>
      </c>
      <c r="B13" s="14" t="s">
        <v>29</v>
      </c>
      <c r="C13" s="15">
        <v>336228</v>
      </c>
      <c r="D13" s="16">
        <v>0</v>
      </c>
      <c r="E13" s="16">
        <v>100</v>
      </c>
      <c r="F13" s="16">
        <v>0</v>
      </c>
      <c r="G13" s="33">
        <v>0</v>
      </c>
      <c r="H13" s="37">
        <f t="shared" si="5"/>
        <v>0</v>
      </c>
      <c r="I13" s="5">
        <f t="shared" si="6"/>
        <v>336228</v>
      </c>
      <c r="J13" s="5">
        <f t="shared" si="7"/>
        <v>0</v>
      </c>
      <c r="K13" s="38">
        <f t="shared" si="8"/>
        <v>0</v>
      </c>
    </row>
    <row r="14" spans="1:11" x14ac:dyDescent="0.25">
      <c r="A14" s="13" t="s">
        <v>30</v>
      </c>
      <c r="B14" s="14" t="s">
        <v>26</v>
      </c>
      <c r="C14" s="15">
        <v>360000</v>
      </c>
      <c r="D14" s="16">
        <v>0</v>
      </c>
      <c r="E14" s="16">
        <v>100</v>
      </c>
      <c r="F14" s="16">
        <v>0</v>
      </c>
      <c r="G14" s="33">
        <v>0</v>
      </c>
      <c r="H14" s="37">
        <f t="shared" si="5"/>
        <v>0</v>
      </c>
      <c r="I14" s="5">
        <f t="shared" si="6"/>
        <v>360000</v>
      </c>
      <c r="J14" s="5">
        <f t="shared" si="7"/>
        <v>0</v>
      </c>
      <c r="K14" s="38">
        <f t="shared" si="8"/>
        <v>0</v>
      </c>
    </row>
    <row r="15" spans="1:11" x14ac:dyDescent="0.25">
      <c r="A15" s="13" t="s">
        <v>31</v>
      </c>
      <c r="B15" s="14" t="s">
        <v>24</v>
      </c>
      <c r="C15" s="15">
        <v>426000</v>
      </c>
      <c r="D15" s="16">
        <v>100</v>
      </c>
      <c r="E15" s="16">
        <v>0</v>
      </c>
      <c r="F15" s="16">
        <v>0</v>
      </c>
      <c r="G15" s="33">
        <v>0</v>
      </c>
      <c r="H15" s="37">
        <f t="shared" si="5"/>
        <v>426000</v>
      </c>
      <c r="I15" s="5">
        <f t="shared" si="6"/>
        <v>0</v>
      </c>
      <c r="J15" s="5">
        <f t="shared" si="7"/>
        <v>0</v>
      </c>
      <c r="K15" s="38">
        <f t="shared" si="8"/>
        <v>0</v>
      </c>
    </row>
    <row r="16" spans="1:11" x14ac:dyDescent="0.25">
      <c r="A16" s="13" t="s">
        <v>31</v>
      </c>
      <c r="B16" s="14" t="s">
        <v>25</v>
      </c>
      <c r="C16" s="15">
        <v>5704128</v>
      </c>
      <c r="D16" s="16">
        <v>32</v>
      </c>
      <c r="E16" s="16">
        <v>68</v>
      </c>
      <c r="F16" s="16">
        <v>0</v>
      </c>
      <c r="G16" s="33">
        <v>0</v>
      </c>
      <c r="H16" s="37">
        <f t="shared" si="5"/>
        <v>1825320.96</v>
      </c>
      <c r="I16" s="5">
        <f t="shared" si="6"/>
        <v>3878807.0400000005</v>
      </c>
      <c r="J16" s="5">
        <f t="shared" si="7"/>
        <v>0</v>
      </c>
      <c r="K16" s="38">
        <f t="shared" si="8"/>
        <v>0</v>
      </c>
    </row>
    <row r="17" spans="1:11" x14ac:dyDescent="0.25">
      <c r="A17" s="13" t="s">
        <v>31</v>
      </c>
      <c r="B17" s="14" t="s">
        <v>26</v>
      </c>
      <c r="C17" s="15">
        <v>9343277</v>
      </c>
      <c r="D17" s="16">
        <v>23.49</v>
      </c>
      <c r="E17" s="16">
        <v>67.790000000000006</v>
      </c>
      <c r="F17" s="16">
        <v>8.7200000000000006</v>
      </c>
      <c r="G17" s="33">
        <v>0</v>
      </c>
      <c r="H17" s="37">
        <f t="shared" si="5"/>
        <v>2194735.7672999999</v>
      </c>
      <c r="I17" s="5">
        <f t="shared" si="6"/>
        <v>6333807.4783000005</v>
      </c>
      <c r="J17" s="5">
        <f t="shared" si="7"/>
        <v>814733.75439999998</v>
      </c>
      <c r="K17" s="38">
        <f t="shared" si="8"/>
        <v>0</v>
      </c>
    </row>
    <row r="18" spans="1:11" x14ac:dyDescent="0.25">
      <c r="A18" s="13" t="s">
        <v>32</v>
      </c>
      <c r="B18" s="14" t="s">
        <v>24</v>
      </c>
      <c r="C18" s="15">
        <v>20000000</v>
      </c>
      <c r="D18" s="16">
        <v>0</v>
      </c>
      <c r="E18" s="16">
        <v>0</v>
      </c>
      <c r="F18" s="16">
        <v>100</v>
      </c>
      <c r="G18" s="33">
        <v>0</v>
      </c>
      <c r="H18" s="37">
        <f t="shared" si="5"/>
        <v>0</v>
      </c>
      <c r="I18" s="5">
        <f t="shared" si="6"/>
        <v>0</v>
      </c>
      <c r="J18" s="5">
        <f t="shared" si="7"/>
        <v>20000000</v>
      </c>
      <c r="K18" s="38">
        <f t="shared" si="8"/>
        <v>0</v>
      </c>
    </row>
    <row r="19" spans="1:11" x14ac:dyDescent="0.25">
      <c r="A19" s="13" t="s">
        <v>32</v>
      </c>
      <c r="B19" s="14" t="s">
        <v>25</v>
      </c>
      <c r="C19" s="15">
        <v>4524389</v>
      </c>
      <c r="D19" s="16">
        <v>90</v>
      </c>
      <c r="E19" s="16">
        <v>10</v>
      </c>
      <c r="F19" s="16">
        <v>0</v>
      </c>
      <c r="G19" s="33">
        <v>0</v>
      </c>
      <c r="H19" s="37">
        <f t="shared" si="5"/>
        <v>4071950.1</v>
      </c>
      <c r="I19" s="5">
        <f t="shared" si="6"/>
        <v>452438.9</v>
      </c>
      <c r="J19" s="5">
        <f t="shared" si="7"/>
        <v>0</v>
      </c>
      <c r="K19" s="38">
        <f t="shared" si="8"/>
        <v>0</v>
      </c>
    </row>
    <row r="20" spans="1:11" x14ac:dyDescent="0.25">
      <c r="A20" s="13" t="s">
        <v>32</v>
      </c>
      <c r="B20" s="14" t="s">
        <v>29</v>
      </c>
      <c r="C20" s="15">
        <v>582112</v>
      </c>
      <c r="D20" s="16">
        <v>100</v>
      </c>
      <c r="E20" s="16">
        <v>0</v>
      </c>
      <c r="F20" s="16">
        <v>0</v>
      </c>
      <c r="G20" s="33">
        <v>0</v>
      </c>
      <c r="H20" s="37">
        <f t="shared" si="5"/>
        <v>582112</v>
      </c>
      <c r="I20" s="5">
        <f t="shared" si="6"/>
        <v>0</v>
      </c>
      <c r="J20" s="5">
        <f t="shared" si="7"/>
        <v>0</v>
      </c>
      <c r="K20" s="38">
        <f t="shared" si="8"/>
        <v>0</v>
      </c>
    </row>
    <row r="21" spans="1:11" x14ac:dyDescent="0.25">
      <c r="A21" s="13" t="s">
        <v>32</v>
      </c>
      <c r="B21" s="14" t="s">
        <v>26</v>
      </c>
      <c r="C21" s="15">
        <v>4145601</v>
      </c>
      <c r="D21" s="16">
        <v>23</v>
      </c>
      <c r="E21" s="16">
        <v>77</v>
      </c>
      <c r="F21" s="16">
        <v>0</v>
      </c>
      <c r="G21" s="33">
        <v>0</v>
      </c>
      <c r="H21" s="37">
        <f t="shared" si="5"/>
        <v>953488.2300000001</v>
      </c>
      <c r="I21" s="5">
        <f t="shared" si="6"/>
        <v>3192112.77</v>
      </c>
      <c r="J21" s="5">
        <f t="shared" si="7"/>
        <v>0</v>
      </c>
      <c r="K21" s="38">
        <f t="shared" si="8"/>
        <v>0</v>
      </c>
    </row>
    <row r="22" spans="1:11" x14ac:dyDescent="0.25">
      <c r="A22" s="13" t="s">
        <v>33</v>
      </c>
      <c r="B22" s="14" t="s">
        <v>24</v>
      </c>
      <c r="C22" s="15">
        <v>45000</v>
      </c>
      <c r="D22" s="16">
        <v>0</v>
      </c>
      <c r="E22" s="16">
        <v>100</v>
      </c>
      <c r="F22" s="16">
        <v>0</v>
      </c>
      <c r="G22" s="33">
        <v>0</v>
      </c>
      <c r="H22" s="37">
        <f t="shared" si="5"/>
        <v>0</v>
      </c>
      <c r="I22" s="5">
        <f t="shared" si="6"/>
        <v>45000</v>
      </c>
      <c r="J22" s="5">
        <f t="shared" si="7"/>
        <v>0</v>
      </c>
      <c r="K22" s="38">
        <f t="shared" si="8"/>
        <v>0</v>
      </c>
    </row>
    <row r="23" spans="1:11" x14ac:dyDescent="0.25">
      <c r="A23" s="13" t="s">
        <v>33</v>
      </c>
      <c r="B23" s="14" t="s">
        <v>25</v>
      </c>
      <c r="C23" s="15">
        <v>150000</v>
      </c>
      <c r="D23" s="16">
        <v>0</v>
      </c>
      <c r="E23" s="16">
        <v>100</v>
      </c>
      <c r="F23" s="16">
        <v>0</v>
      </c>
      <c r="G23" s="33">
        <v>0</v>
      </c>
      <c r="H23" s="37">
        <f t="shared" si="5"/>
        <v>0</v>
      </c>
      <c r="I23" s="5">
        <f t="shared" si="6"/>
        <v>150000</v>
      </c>
      <c r="J23" s="5">
        <f t="shared" si="7"/>
        <v>0</v>
      </c>
      <c r="K23" s="38">
        <f t="shared" si="8"/>
        <v>0</v>
      </c>
    </row>
    <row r="24" spans="1:11" x14ac:dyDescent="0.25">
      <c r="A24" s="13" t="s">
        <v>33</v>
      </c>
      <c r="B24" s="14" t="s">
        <v>26</v>
      </c>
      <c r="C24" s="15">
        <v>710887</v>
      </c>
      <c r="D24" s="16">
        <v>0</v>
      </c>
      <c r="E24" s="16">
        <v>100</v>
      </c>
      <c r="F24" s="16">
        <v>0</v>
      </c>
      <c r="G24" s="33">
        <v>0</v>
      </c>
      <c r="H24" s="37">
        <f t="shared" si="5"/>
        <v>0</v>
      </c>
      <c r="I24" s="5">
        <f t="shared" si="6"/>
        <v>710887</v>
      </c>
      <c r="J24" s="5">
        <f t="shared" si="7"/>
        <v>0</v>
      </c>
      <c r="K24" s="38">
        <f t="shared" si="8"/>
        <v>0</v>
      </c>
    </row>
    <row r="25" spans="1:11" x14ac:dyDescent="0.25">
      <c r="A25" s="13" t="s">
        <v>34</v>
      </c>
      <c r="B25" s="14" t="s">
        <v>25</v>
      </c>
      <c r="C25" s="15">
        <v>210000</v>
      </c>
      <c r="D25" s="16">
        <v>0</v>
      </c>
      <c r="E25" s="16">
        <v>100</v>
      </c>
      <c r="F25" s="16">
        <v>0</v>
      </c>
      <c r="G25" s="33">
        <v>0</v>
      </c>
      <c r="H25" s="37">
        <f t="shared" si="5"/>
        <v>0</v>
      </c>
      <c r="I25" s="5">
        <f t="shared" si="6"/>
        <v>210000</v>
      </c>
      <c r="J25" s="5">
        <f t="shared" si="7"/>
        <v>0</v>
      </c>
      <c r="K25" s="38">
        <f t="shared" si="8"/>
        <v>0</v>
      </c>
    </row>
    <row r="26" spans="1:11" x14ac:dyDescent="0.25">
      <c r="A26" s="13" t="s">
        <v>34</v>
      </c>
      <c r="B26" s="14" t="s">
        <v>28</v>
      </c>
      <c r="C26" s="15">
        <v>26450</v>
      </c>
      <c r="D26" s="16">
        <v>0</v>
      </c>
      <c r="E26" s="16">
        <v>100</v>
      </c>
      <c r="F26" s="16">
        <v>0</v>
      </c>
      <c r="G26" s="33">
        <v>0</v>
      </c>
      <c r="H26" s="37">
        <f t="shared" si="5"/>
        <v>0</v>
      </c>
      <c r="I26" s="5">
        <f t="shared" si="6"/>
        <v>26450</v>
      </c>
      <c r="J26" s="5">
        <f t="shared" si="7"/>
        <v>0</v>
      </c>
      <c r="K26" s="38">
        <f t="shared" si="8"/>
        <v>0</v>
      </c>
    </row>
    <row r="27" spans="1:11" x14ac:dyDescent="0.25">
      <c r="A27" s="13" t="s">
        <v>34</v>
      </c>
      <c r="B27" s="14" t="s">
        <v>26</v>
      </c>
      <c r="C27" s="15">
        <v>413499</v>
      </c>
      <c r="D27" s="16">
        <v>0</v>
      </c>
      <c r="E27" s="16">
        <v>100</v>
      </c>
      <c r="F27" s="16">
        <v>0</v>
      </c>
      <c r="G27" s="33">
        <v>0</v>
      </c>
      <c r="H27" s="37">
        <f t="shared" si="5"/>
        <v>0</v>
      </c>
      <c r="I27" s="5">
        <f t="shared" si="6"/>
        <v>413499</v>
      </c>
      <c r="J27" s="5">
        <f t="shared" si="7"/>
        <v>0</v>
      </c>
      <c r="K27" s="38">
        <f t="shared" si="8"/>
        <v>0</v>
      </c>
    </row>
    <row r="28" spans="1:11" x14ac:dyDescent="0.25">
      <c r="A28" s="13" t="s">
        <v>35</v>
      </c>
      <c r="B28" s="14" t="s">
        <v>28</v>
      </c>
      <c r="C28" s="15">
        <v>306000</v>
      </c>
      <c r="D28" s="16">
        <v>0</v>
      </c>
      <c r="E28" s="16">
        <v>100</v>
      </c>
      <c r="F28" s="16">
        <v>0</v>
      </c>
      <c r="G28" s="33">
        <v>0</v>
      </c>
      <c r="H28" s="37">
        <f t="shared" si="5"/>
        <v>0</v>
      </c>
      <c r="I28" s="5">
        <f t="shared" si="6"/>
        <v>306000</v>
      </c>
      <c r="J28" s="5">
        <f t="shared" si="7"/>
        <v>0</v>
      </c>
      <c r="K28" s="38">
        <f t="shared" si="8"/>
        <v>0</v>
      </c>
    </row>
    <row r="29" spans="1:11" x14ac:dyDescent="0.25">
      <c r="A29" s="13" t="s">
        <v>35</v>
      </c>
      <c r="B29" s="14" t="s">
        <v>29</v>
      </c>
      <c r="C29" s="15">
        <v>289840.5</v>
      </c>
      <c r="D29" s="16">
        <v>77.900000000000006</v>
      </c>
      <c r="E29" s="16">
        <v>22.1</v>
      </c>
      <c r="F29" s="16">
        <v>0</v>
      </c>
      <c r="G29" s="33">
        <v>0</v>
      </c>
      <c r="H29" s="37">
        <f t="shared" si="5"/>
        <v>225785.74950000001</v>
      </c>
      <c r="I29" s="5">
        <f t="shared" si="6"/>
        <v>64054.750500000002</v>
      </c>
      <c r="J29" s="5">
        <f t="shared" si="7"/>
        <v>0</v>
      </c>
      <c r="K29" s="38">
        <f t="shared" si="8"/>
        <v>0</v>
      </c>
    </row>
    <row r="30" spans="1:11" x14ac:dyDescent="0.25">
      <c r="A30" s="13" t="s">
        <v>35</v>
      </c>
      <c r="B30" s="14" t="s">
        <v>26</v>
      </c>
      <c r="C30" s="15">
        <v>606542.5</v>
      </c>
      <c r="D30" s="16">
        <v>0</v>
      </c>
      <c r="E30" s="16">
        <v>100</v>
      </c>
      <c r="F30" s="16">
        <v>0</v>
      </c>
      <c r="G30" s="33">
        <v>0</v>
      </c>
      <c r="H30" s="37">
        <f t="shared" si="5"/>
        <v>0</v>
      </c>
      <c r="I30" s="5">
        <f t="shared" si="6"/>
        <v>606542.5</v>
      </c>
      <c r="J30" s="5">
        <f t="shared" si="7"/>
        <v>0</v>
      </c>
      <c r="K30" s="38">
        <f t="shared" si="8"/>
        <v>0</v>
      </c>
    </row>
    <row r="31" spans="1:11" x14ac:dyDescent="0.25">
      <c r="A31" s="13" t="s">
        <v>36</v>
      </c>
      <c r="B31" s="14" t="s">
        <v>24</v>
      </c>
      <c r="C31" s="15">
        <v>552897</v>
      </c>
      <c r="D31" s="16">
        <v>0</v>
      </c>
      <c r="E31" s="16">
        <v>100</v>
      </c>
      <c r="F31" s="16">
        <v>0</v>
      </c>
      <c r="G31" s="33">
        <v>0</v>
      </c>
      <c r="H31" s="37">
        <f t="shared" si="5"/>
        <v>0</v>
      </c>
      <c r="I31" s="5">
        <f t="shared" si="6"/>
        <v>552897</v>
      </c>
      <c r="J31" s="5">
        <f t="shared" si="7"/>
        <v>0</v>
      </c>
      <c r="K31" s="38">
        <f t="shared" si="8"/>
        <v>0</v>
      </c>
    </row>
    <row r="32" spans="1:11" x14ac:dyDescent="0.25">
      <c r="A32" s="13" t="s">
        <v>36</v>
      </c>
      <c r="B32" s="14" t="s">
        <v>28</v>
      </c>
      <c r="C32" s="15">
        <v>552897</v>
      </c>
      <c r="D32" s="16">
        <v>0</v>
      </c>
      <c r="E32" s="16">
        <v>100</v>
      </c>
      <c r="F32" s="16">
        <v>0</v>
      </c>
      <c r="G32" s="33">
        <v>0</v>
      </c>
      <c r="H32" s="37">
        <f t="shared" si="5"/>
        <v>0</v>
      </c>
      <c r="I32" s="5">
        <f t="shared" si="6"/>
        <v>552897</v>
      </c>
      <c r="J32" s="5">
        <f t="shared" si="7"/>
        <v>0</v>
      </c>
      <c r="K32" s="38">
        <f t="shared" si="8"/>
        <v>0</v>
      </c>
    </row>
    <row r="33" spans="1:11" x14ac:dyDescent="0.25">
      <c r="A33" s="13" t="s">
        <v>36</v>
      </c>
      <c r="B33" s="14" t="s">
        <v>26</v>
      </c>
      <c r="C33" s="15">
        <v>552897</v>
      </c>
      <c r="D33" s="16">
        <v>0</v>
      </c>
      <c r="E33" s="16">
        <v>100</v>
      </c>
      <c r="F33" s="16">
        <v>0</v>
      </c>
      <c r="G33" s="33">
        <v>0</v>
      </c>
      <c r="H33" s="37">
        <f t="shared" si="5"/>
        <v>0</v>
      </c>
      <c r="I33" s="5">
        <f t="shared" si="6"/>
        <v>552897</v>
      </c>
      <c r="J33" s="5">
        <f t="shared" si="7"/>
        <v>0</v>
      </c>
      <c r="K33" s="38">
        <f t="shared" si="8"/>
        <v>0</v>
      </c>
    </row>
    <row r="34" spans="1:11" x14ac:dyDescent="0.25">
      <c r="A34" s="13" t="s">
        <v>37</v>
      </c>
      <c r="B34" s="14" t="s">
        <v>24</v>
      </c>
      <c r="C34" s="15">
        <v>272773.59000000003</v>
      </c>
      <c r="D34" s="16">
        <v>60</v>
      </c>
      <c r="E34" s="16">
        <v>40</v>
      </c>
      <c r="F34" s="16">
        <v>0</v>
      </c>
      <c r="G34" s="33">
        <v>0</v>
      </c>
      <c r="H34" s="37">
        <f t="shared" si="5"/>
        <v>163664.15400000001</v>
      </c>
      <c r="I34" s="5">
        <f t="shared" si="6"/>
        <v>109109.43600000002</v>
      </c>
      <c r="J34" s="5">
        <f t="shared" si="7"/>
        <v>0</v>
      </c>
      <c r="K34" s="38">
        <f t="shared" si="8"/>
        <v>0</v>
      </c>
    </row>
    <row r="35" spans="1:11" x14ac:dyDescent="0.25">
      <c r="A35" s="13" t="s">
        <v>37</v>
      </c>
      <c r="B35" s="14" t="s">
        <v>25</v>
      </c>
      <c r="C35" s="15">
        <v>19201765</v>
      </c>
      <c r="D35" s="16">
        <v>0</v>
      </c>
      <c r="E35" s="16">
        <v>0</v>
      </c>
      <c r="F35" s="16">
        <v>100</v>
      </c>
      <c r="G35" s="33">
        <v>0</v>
      </c>
      <c r="H35" s="37">
        <f t="shared" si="5"/>
        <v>0</v>
      </c>
      <c r="I35" s="5">
        <f t="shared" si="6"/>
        <v>0</v>
      </c>
      <c r="J35" s="5">
        <f t="shared" si="7"/>
        <v>19201765</v>
      </c>
      <c r="K35" s="38">
        <f t="shared" si="8"/>
        <v>0</v>
      </c>
    </row>
    <row r="36" spans="1:11" x14ac:dyDescent="0.25">
      <c r="A36" s="13" t="s">
        <v>37</v>
      </c>
      <c r="B36" s="14" t="s">
        <v>28</v>
      </c>
      <c r="C36" s="15">
        <v>18496393.93</v>
      </c>
      <c r="D36" s="16">
        <v>71</v>
      </c>
      <c r="E36" s="16">
        <v>29</v>
      </c>
      <c r="F36" s="16">
        <v>0</v>
      </c>
      <c r="G36" s="33">
        <v>0</v>
      </c>
      <c r="H36" s="37">
        <f t="shared" si="5"/>
        <v>13132439.690299999</v>
      </c>
      <c r="I36" s="5">
        <f t="shared" si="6"/>
        <v>5363954.2396999998</v>
      </c>
      <c r="J36" s="5">
        <f t="shared" si="7"/>
        <v>0</v>
      </c>
      <c r="K36" s="38">
        <f t="shared" si="8"/>
        <v>0</v>
      </c>
    </row>
    <row r="37" spans="1:11" x14ac:dyDescent="0.25">
      <c r="A37" s="13" t="s">
        <v>38</v>
      </c>
      <c r="B37" s="14" t="s">
        <v>29</v>
      </c>
      <c r="C37" s="15">
        <v>595221</v>
      </c>
      <c r="D37" s="16">
        <v>0</v>
      </c>
      <c r="E37" s="16">
        <v>100</v>
      </c>
      <c r="F37" s="16">
        <v>0</v>
      </c>
      <c r="G37" s="33">
        <v>0</v>
      </c>
      <c r="H37" s="37">
        <f t="shared" si="5"/>
        <v>0</v>
      </c>
      <c r="I37" s="5">
        <f t="shared" si="6"/>
        <v>595221</v>
      </c>
      <c r="J37" s="5">
        <f t="shared" si="7"/>
        <v>0</v>
      </c>
      <c r="K37" s="38">
        <f t="shared" si="8"/>
        <v>0</v>
      </c>
    </row>
    <row r="38" spans="1:11" x14ac:dyDescent="0.25">
      <c r="A38" s="13" t="s">
        <v>38</v>
      </c>
      <c r="B38" s="14" t="s">
        <v>26</v>
      </c>
      <c r="C38" s="15">
        <v>750000</v>
      </c>
      <c r="D38" s="16">
        <v>100</v>
      </c>
      <c r="E38" s="16">
        <v>0</v>
      </c>
      <c r="F38" s="16">
        <v>0</v>
      </c>
      <c r="G38" s="33">
        <v>0</v>
      </c>
      <c r="H38" s="37">
        <f t="shared" si="5"/>
        <v>750000</v>
      </c>
      <c r="I38" s="5">
        <f t="shared" si="6"/>
        <v>0</v>
      </c>
      <c r="J38" s="5">
        <f t="shared" si="7"/>
        <v>0</v>
      </c>
      <c r="K38" s="38">
        <f t="shared" si="8"/>
        <v>0</v>
      </c>
    </row>
    <row r="39" spans="1:11" x14ac:dyDescent="0.25">
      <c r="A39" s="13" t="s">
        <v>39</v>
      </c>
      <c r="B39" s="14" t="s">
        <v>24</v>
      </c>
      <c r="C39" s="15">
        <v>60000</v>
      </c>
      <c r="D39" s="16">
        <v>0</v>
      </c>
      <c r="E39" s="16">
        <v>100</v>
      </c>
      <c r="F39" s="16">
        <v>0</v>
      </c>
      <c r="G39" s="33">
        <v>0</v>
      </c>
      <c r="H39" s="37">
        <f t="shared" si="5"/>
        <v>0</v>
      </c>
      <c r="I39" s="5">
        <f t="shared" si="6"/>
        <v>60000</v>
      </c>
      <c r="J39" s="5">
        <f t="shared" si="7"/>
        <v>0</v>
      </c>
      <c r="K39" s="38">
        <f t="shared" si="8"/>
        <v>0</v>
      </c>
    </row>
    <row r="40" spans="1:11" x14ac:dyDescent="0.25">
      <c r="A40" s="13" t="s">
        <v>39</v>
      </c>
      <c r="B40" s="14" t="s">
        <v>29</v>
      </c>
      <c r="C40" s="15">
        <v>757800</v>
      </c>
      <c r="D40" s="16">
        <v>0</v>
      </c>
      <c r="E40" s="16">
        <v>100</v>
      </c>
      <c r="F40" s="16">
        <v>0</v>
      </c>
      <c r="G40" s="33">
        <v>0</v>
      </c>
      <c r="H40" s="37">
        <f t="shared" si="5"/>
        <v>0</v>
      </c>
      <c r="I40" s="5">
        <f t="shared" si="6"/>
        <v>757800</v>
      </c>
      <c r="J40" s="5">
        <f t="shared" si="7"/>
        <v>0</v>
      </c>
      <c r="K40" s="38">
        <f t="shared" si="8"/>
        <v>0</v>
      </c>
    </row>
    <row r="41" spans="1:11" x14ac:dyDescent="0.25">
      <c r="A41" s="13" t="s">
        <v>39</v>
      </c>
      <c r="B41" s="14" t="s">
        <v>26</v>
      </c>
      <c r="C41" s="15">
        <v>489707</v>
      </c>
      <c r="D41" s="16">
        <v>0</v>
      </c>
      <c r="E41" s="16">
        <v>100</v>
      </c>
      <c r="F41" s="16">
        <v>0</v>
      </c>
      <c r="G41" s="33">
        <v>0</v>
      </c>
      <c r="H41" s="37">
        <f t="shared" si="5"/>
        <v>0</v>
      </c>
      <c r="I41" s="5">
        <f t="shared" si="6"/>
        <v>489707</v>
      </c>
      <c r="J41" s="5">
        <f t="shared" si="7"/>
        <v>0</v>
      </c>
      <c r="K41" s="38">
        <f t="shared" si="8"/>
        <v>0</v>
      </c>
    </row>
    <row r="42" spans="1:11" x14ac:dyDescent="0.25">
      <c r="A42" s="13" t="s">
        <v>40</v>
      </c>
      <c r="B42" s="14" t="s">
        <v>24</v>
      </c>
      <c r="C42" s="15">
        <v>3716359</v>
      </c>
      <c r="D42" s="16">
        <v>77.17</v>
      </c>
      <c r="E42" s="16">
        <v>22.83</v>
      </c>
      <c r="F42" s="16">
        <v>0</v>
      </c>
      <c r="G42" s="33">
        <v>0</v>
      </c>
      <c r="H42" s="37">
        <f t="shared" si="5"/>
        <v>2867914.2403000002</v>
      </c>
      <c r="I42" s="5">
        <f t="shared" si="6"/>
        <v>848444.75969999994</v>
      </c>
      <c r="J42" s="5">
        <f t="shared" si="7"/>
        <v>0</v>
      </c>
      <c r="K42" s="38">
        <f t="shared" si="8"/>
        <v>0</v>
      </c>
    </row>
    <row r="43" spans="1:11" x14ac:dyDescent="0.25">
      <c r="A43" s="13" t="s">
        <v>40</v>
      </c>
      <c r="B43" s="14" t="s">
        <v>25</v>
      </c>
      <c r="C43" s="15">
        <v>2895025</v>
      </c>
      <c r="D43" s="16">
        <v>100</v>
      </c>
      <c r="E43" s="16">
        <v>0</v>
      </c>
      <c r="F43" s="16">
        <v>0</v>
      </c>
      <c r="G43" s="33">
        <v>0</v>
      </c>
      <c r="H43" s="37">
        <f t="shared" si="5"/>
        <v>2895025</v>
      </c>
      <c r="I43" s="5">
        <f t="shared" si="6"/>
        <v>0</v>
      </c>
      <c r="J43" s="5">
        <f t="shared" si="7"/>
        <v>0</v>
      </c>
      <c r="K43" s="38">
        <f t="shared" si="8"/>
        <v>0</v>
      </c>
    </row>
    <row r="44" spans="1:11" x14ac:dyDescent="0.25">
      <c r="A44" s="13" t="s">
        <v>40</v>
      </c>
      <c r="B44" s="14" t="s">
        <v>28</v>
      </c>
      <c r="C44" s="15">
        <v>4611214</v>
      </c>
      <c r="D44" s="16">
        <v>38.590000000000003</v>
      </c>
      <c r="E44" s="16">
        <v>61.41</v>
      </c>
      <c r="F44" s="16">
        <v>0</v>
      </c>
      <c r="G44" s="33">
        <v>0</v>
      </c>
      <c r="H44" s="37">
        <f t="shared" si="5"/>
        <v>1779467.4826</v>
      </c>
      <c r="I44" s="5">
        <f t="shared" si="6"/>
        <v>2831746.5173999998</v>
      </c>
      <c r="J44" s="5">
        <f t="shared" si="7"/>
        <v>0</v>
      </c>
      <c r="K44" s="38">
        <f t="shared" si="8"/>
        <v>0</v>
      </c>
    </row>
    <row r="45" spans="1:11" x14ac:dyDescent="0.25">
      <c r="A45" s="13" t="s">
        <v>40</v>
      </c>
      <c r="B45" s="14" t="s">
        <v>29</v>
      </c>
      <c r="C45" s="15">
        <v>5436399</v>
      </c>
      <c r="D45" s="16">
        <v>95.22</v>
      </c>
      <c r="E45" s="16">
        <v>4.78</v>
      </c>
      <c r="F45" s="16">
        <v>0</v>
      </c>
      <c r="G45" s="33">
        <v>0</v>
      </c>
      <c r="H45" s="37">
        <f t="shared" si="5"/>
        <v>5176539.1277999999</v>
      </c>
      <c r="I45" s="5">
        <f t="shared" si="6"/>
        <v>259859.87220000001</v>
      </c>
      <c r="J45" s="5">
        <f t="shared" si="7"/>
        <v>0</v>
      </c>
      <c r="K45" s="38">
        <f t="shared" si="8"/>
        <v>0</v>
      </c>
    </row>
    <row r="46" spans="1:11" x14ac:dyDescent="0.25">
      <c r="A46" s="13" t="s">
        <v>40</v>
      </c>
      <c r="B46" s="14" t="s">
        <v>26</v>
      </c>
      <c r="C46" s="15">
        <v>6077246</v>
      </c>
      <c r="D46" s="16">
        <v>31.21</v>
      </c>
      <c r="E46" s="16">
        <v>68.790000000000006</v>
      </c>
      <c r="F46" s="16">
        <v>0</v>
      </c>
      <c r="G46" s="33">
        <v>0</v>
      </c>
      <c r="H46" s="37">
        <f t="shared" si="5"/>
        <v>1896708.4765999999</v>
      </c>
      <c r="I46" s="5">
        <f t="shared" si="6"/>
        <v>4180537.5234000003</v>
      </c>
      <c r="J46" s="5">
        <f t="shared" si="7"/>
        <v>0</v>
      </c>
      <c r="K46" s="38">
        <f t="shared" si="8"/>
        <v>0</v>
      </c>
    </row>
    <row r="47" spans="1:11" x14ac:dyDescent="0.25">
      <c r="A47" s="13" t="s">
        <v>41</v>
      </c>
      <c r="B47" s="14" t="s">
        <v>28</v>
      </c>
      <c r="C47" s="15">
        <v>140000</v>
      </c>
      <c r="D47" s="16">
        <v>0</v>
      </c>
      <c r="E47" s="16">
        <v>100</v>
      </c>
      <c r="F47" s="16">
        <v>0</v>
      </c>
      <c r="G47" s="33">
        <v>0</v>
      </c>
      <c r="H47" s="37">
        <f t="shared" si="5"/>
        <v>0</v>
      </c>
      <c r="I47" s="5">
        <f t="shared" si="6"/>
        <v>140000</v>
      </c>
      <c r="J47" s="5">
        <f t="shared" si="7"/>
        <v>0</v>
      </c>
      <c r="K47" s="38">
        <f t="shared" si="8"/>
        <v>0</v>
      </c>
    </row>
    <row r="48" spans="1:11" x14ac:dyDescent="0.25">
      <c r="A48" s="13" t="s">
        <v>42</v>
      </c>
      <c r="B48" s="14" t="s">
        <v>25</v>
      </c>
      <c r="C48" s="15">
        <v>1425825</v>
      </c>
      <c r="D48" s="16">
        <v>100</v>
      </c>
      <c r="E48" s="16">
        <v>0</v>
      </c>
      <c r="F48" s="16">
        <v>0</v>
      </c>
      <c r="G48" s="33">
        <v>0</v>
      </c>
      <c r="H48" s="37">
        <f t="shared" si="5"/>
        <v>1425825</v>
      </c>
      <c r="I48" s="5">
        <f t="shared" si="6"/>
        <v>0</v>
      </c>
      <c r="J48" s="5">
        <f t="shared" si="7"/>
        <v>0</v>
      </c>
      <c r="K48" s="38">
        <f t="shared" si="8"/>
        <v>0</v>
      </c>
    </row>
    <row r="49" spans="1:11" x14ac:dyDescent="0.25">
      <c r="A49" s="13" t="s">
        <v>42</v>
      </c>
      <c r="B49" s="14" t="s">
        <v>28</v>
      </c>
      <c r="C49" s="15">
        <v>211081</v>
      </c>
      <c r="D49" s="16">
        <v>0</v>
      </c>
      <c r="E49" s="16">
        <v>100</v>
      </c>
      <c r="F49" s="16">
        <v>0</v>
      </c>
      <c r="G49" s="33">
        <v>0</v>
      </c>
      <c r="H49" s="37">
        <f t="shared" si="5"/>
        <v>0</v>
      </c>
      <c r="I49" s="5">
        <f t="shared" si="6"/>
        <v>211081</v>
      </c>
      <c r="J49" s="5">
        <f t="shared" si="7"/>
        <v>0</v>
      </c>
      <c r="K49" s="38">
        <f t="shared" si="8"/>
        <v>0</v>
      </c>
    </row>
    <row r="50" spans="1:11" x14ac:dyDescent="0.25">
      <c r="A50" s="13" t="s">
        <v>42</v>
      </c>
      <c r="B50" s="14" t="s">
        <v>26</v>
      </c>
      <c r="C50" s="15">
        <v>84432</v>
      </c>
      <c r="D50" s="16">
        <v>0</v>
      </c>
      <c r="E50" s="16">
        <v>100</v>
      </c>
      <c r="F50" s="16">
        <v>0</v>
      </c>
      <c r="G50" s="33">
        <v>0</v>
      </c>
      <c r="H50" s="37">
        <f t="shared" si="5"/>
        <v>0</v>
      </c>
      <c r="I50" s="5">
        <f t="shared" si="6"/>
        <v>84432</v>
      </c>
      <c r="J50" s="5">
        <f t="shared" si="7"/>
        <v>0</v>
      </c>
      <c r="K50" s="38">
        <f t="shared" si="8"/>
        <v>0</v>
      </c>
    </row>
    <row r="51" spans="1:11" x14ac:dyDescent="0.25">
      <c r="A51" s="13" t="s">
        <v>43</v>
      </c>
      <c r="B51" s="14" t="s">
        <v>28</v>
      </c>
      <c r="C51" s="15">
        <v>500000</v>
      </c>
      <c r="D51" s="72" t="s">
        <v>8</v>
      </c>
      <c r="E51" s="73"/>
      <c r="F51" s="73"/>
      <c r="G51" s="74"/>
      <c r="H51" s="75" t="s">
        <v>8</v>
      </c>
      <c r="I51" s="75"/>
      <c r="J51" s="75"/>
      <c r="K51" s="76"/>
    </row>
    <row r="52" spans="1:11" x14ac:dyDescent="0.25">
      <c r="A52" s="13" t="s">
        <v>44</v>
      </c>
      <c r="B52" s="14" t="s">
        <v>28</v>
      </c>
      <c r="C52" s="15">
        <v>340000</v>
      </c>
      <c r="D52" s="16">
        <v>0</v>
      </c>
      <c r="E52" s="16">
        <v>100</v>
      </c>
      <c r="F52" s="16">
        <v>0</v>
      </c>
      <c r="G52" s="33">
        <v>0</v>
      </c>
      <c r="H52" s="37">
        <f t="shared" si="5"/>
        <v>0</v>
      </c>
      <c r="I52" s="5">
        <f t="shared" si="6"/>
        <v>340000</v>
      </c>
      <c r="J52" s="5">
        <f t="shared" si="7"/>
        <v>0</v>
      </c>
      <c r="K52" s="38">
        <f t="shared" si="8"/>
        <v>0</v>
      </c>
    </row>
    <row r="53" spans="1:11" x14ac:dyDescent="0.25">
      <c r="A53" s="13" t="s">
        <v>44</v>
      </c>
      <c r="B53" s="14" t="s">
        <v>29</v>
      </c>
      <c r="C53" s="15">
        <v>340000</v>
      </c>
      <c r="D53" s="16">
        <v>0</v>
      </c>
      <c r="E53" s="16">
        <v>100</v>
      </c>
      <c r="F53" s="16">
        <v>0</v>
      </c>
      <c r="G53" s="33">
        <v>0</v>
      </c>
      <c r="H53" s="37">
        <f t="shared" si="5"/>
        <v>0</v>
      </c>
      <c r="I53" s="5">
        <f t="shared" si="6"/>
        <v>340000</v>
      </c>
      <c r="J53" s="5">
        <f t="shared" si="7"/>
        <v>0</v>
      </c>
      <c r="K53" s="38">
        <f t="shared" si="8"/>
        <v>0</v>
      </c>
    </row>
    <row r="54" spans="1:11" x14ac:dyDescent="0.25">
      <c r="A54" s="13" t="s">
        <v>44</v>
      </c>
      <c r="B54" s="14" t="s">
        <v>26</v>
      </c>
      <c r="C54" s="15">
        <v>340000</v>
      </c>
      <c r="D54" s="16">
        <v>0</v>
      </c>
      <c r="E54" s="16">
        <v>100</v>
      </c>
      <c r="F54" s="16">
        <v>0</v>
      </c>
      <c r="G54" s="33">
        <v>0</v>
      </c>
      <c r="H54" s="37">
        <f t="shared" si="5"/>
        <v>0</v>
      </c>
      <c r="I54" s="5">
        <f t="shared" si="6"/>
        <v>340000</v>
      </c>
      <c r="J54" s="5">
        <f t="shared" si="7"/>
        <v>0</v>
      </c>
      <c r="K54" s="38">
        <f t="shared" si="8"/>
        <v>0</v>
      </c>
    </row>
    <row r="55" spans="1:11" x14ac:dyDescent="0.25">
      <c r="A55" s="13" t="s">
        <v>45</v>
      </c>
      <c r="B55" s="14" t="s">
        <v>24</v>
      </c>
      <c r="C55" s="15">
        <v>70000</v>
      </c>
      <c r="D55" s="16">
        <v>0</v>
      </c>
      <c r="E55" s="16">
        <v>100</v>
      </c>
      <c r="F55" s="16">
        <v>0</v>
      </c>
      <c r="G55" s="33">
        <v>0</v>
      </c>
      <c r="H55" s="37">
        <f t="shared" si="5"/>
        <v>0</v>
      </c>
      <c r="I55" s="5">
        <f t="shared" si="6"/>
        <v>70000</v>
      </c>
      <c r="J55" s="5">
        <f t="shared" si="7"/>
        <v>0</v>
      </c>
      <c r="K55" s="38">
        <f t="shared" si="8"/>
        <v>0</v>
      </c>
    </row>
    <row r="56" spans="1:11" x14ac:dyDescent="0.25">
      <c r="A56" s="13" t="s">
        <v>45</v>
      </c>
      <c r="B56" s="14" t="s">
        <v>26</v>
      </c>
      <c r="C56" s="15">
        <v>492590</v>
      </c>
      <c r="D56" s="16">
        <v>0</v>
      </c>
      <c r="E56" s="16">
        <v>100</v>
      </c>
      <c r="F56" s="16">
        <v>0</v>
      </c>
      <c r="G56" s="33">
        <v>0</v>
      </c>
      <c r="H56" s="37">
        <f t="shared" si="5"/>
        <v>0</v>
      </c>
      <c r="I56" s="5">
        <f t="shared" si="6"/>
        <v>492590</v>
      </c>
      <c r="J56" s="5">
        <f t="shared" si="7"/>
        <v>0</v>
      </c>
      <c r="K56" s="38">
        <f t="shared" si="8"/>
        <v>0</v>
      </c>
    </row>
    <row r="57" spans="1:11" x14ac:dyDescent="0.25">
      <c r="A57" s="13" t="s">
        <v>46</v>
      </c>
      <c r="B57" s="14" t="s">
        <v>24</v>
      </c>
      <c r="C57" s="15">
        <v>494765</v>
      </c>
      <c r="D57" s="16">
        <v>100</v>
      </c>
      <c r="E57" s="16">
        <v>0</v>
      </c>
      <c r="F57" s="16">
        <v>0</v>
      </c>
      <c r="G57" s="33">
        <v>0</v>
      </c>
      <c r="H57" s="37">
        <f t="shared" si="5"/>
        <v>494765</v>
      </c>
      <c r="I57" s="5">
        <f t="shared" si="6"/>
        <v>0</v>
      </c>
      <c r="J57" s="5">
        <f t="shared" si="7"/>
        <v>0</v>
      </c>
      <c r="K57" s="38">
        <f t="shared" si="8"/>
        <v>0</v>
      </c>
    </row>
    <row r="58" spans="1:11" x14ac:dyDescent="0.25">
      <c r="A58" s="13" t="s">
        <v>46</v>
      </c>
      <c r="B58" s="14" t="s">
        <v>25</v>
      </c>
      <c r="C58" s="15">
        <v>30000</v>
      </c>
      <c r="D58" s="16">
        <v>0</v>
      </c>
      <c r="E58" s="16">
        <v>100</v>
      </c>
      <c r="F58" s="16">
        <v>0</v>
      </c>
      <c r="G58" s="33">
        <v>0</v>
      </c>
      <c r="H58" s="37">
        <f t="shared" si="5"/>
        <v>0</v>
      </c>
      <c r="I58" s="5">
        <f t="shared" si="6"/>
        <v>30000</v>
      </c>
      <c r="J58" s="5">
        <f t="shared" si="7"/>
        <v>0</v>
      </c>
      <c r="K58" s="38">
        <f t="shared" si="8"/>
        <v>0</v>
      </c>
    </row>
    <row r="59" spans="1:11" x14ac:dyDescent="0.25">
      <c r="A59" s="13" t="s">
        <v>46</v>
      </c>
      <c r="B59" s="14" t="s">
        <v>28</v>
      </c>
      <c r="C59" s="15">
        <v>383878</v>
      </c>
      <c r="D59" s="16">
        <v>0</v>
      </c>
      <c r="E59" s="16">
        <v>100</v>
      </c>
      <c r="F59" s="16">
        <v>0</v>
      </c>
      <c r="G59" s="33">
        <v>0</v>
      </c>
      <c r="H59" s="37">
        <f t="shared" si="5"/>
        <v>0</v>
      </c>
      <c r="I59" s="5">
        <f t="shared" si="6"/>
        <v>383878</v>
      </c>
      <c r="J59" s="5">
        <f t="shared" si="7"/>
        <v>0</v>
      </c>
      <c r="K59" s="38">
        <f t="shared" si="8"/>
        <v>0</v>
      </c>
    </row>
    <row r="60" spans="1:11" x14ac:dyDescent="0.25">
      <c r="A60" s="13" t="s">
        <v>46</v>
      </c>
      <c r="B60" s="14" t="s">
        <v>29</v>
      </c>
      <c r="C60" s="15">
        <v>50000</v>
      </c>
      <c r="D60" s="16">
        <v>0</v>
      </c>
      <c r="E60" s="16">
        <v>100</v>
      </c>
      <c r="F60" s="16">
        <v>0</v>
      </c>
      <c r="G60" s="33">
        <v>0</v>
      </c>
      <c r="H60" s="37">
        <f t="shared" si="5"/>
        <v>0</v>
      </c>
      <c r="I60" s="5">
        <f t="shared" si="6"/>
        <v>50000</v>
      </c>
      <c r="J60" s="5">
        <f t="shared" si="7"/>
        <v>0</v>
      </c>
      <c r="K60" s="38">
        <f t="shared" si="8"/>
        <v>0</v>
      </c>
    </row>
    <row r="61" spans="1:11" x14ac:dyDescent="0.25">
      <c r="A61" s="13" t="s">
        <v>46</v>
      </c>
      <c r="B61" s="14" t="s">
        <v>26</v>
      </c>
      <c r="C61" s="15">
        <v>230000</v>
      </c>
      <c r="D61" s="16">
        <v>0</v>
      </c>
      <c r="E61" s="16">
        <v>100</v>
      </c>
      <c r="F61" s="16">
        <v>0</v>
      </c>
      <c r="G61" s="33">
        <v>0</v>
      </c>
      <c r="H61" s="37">
        <f t="shared" si="5"/>
        <v>0</v>
      </c>
      <c r="I61" s="5">
        <f t="shared" si="6"/>
        <v>230000</v>
      </c>
      <c r="J61" s="5">
        <f t="shared" si="7"/>
        <v>0</v>
      </c>
      <c r="K61" s="38">
        <f t="shared" si="8"/>
        <v>0</v>
      </c>
    </row>
    <row r="62" spans="1:11" x14ac:dyDescent="0.25">
      <c r="A62" s="13" t="s">
        <v>47</v>
      </c>
      <c r="B62" s="14" t="s">
        <v>24</v>
      </c>
      <c r="C62" s="15">
        <v>340000</v>
      </c>
      <c r="D62" s="16">
        <v>0</v>
      </c>
      <c r="E62" s="16">
        <v>100</v>
      </c>
      <c r="F62" s="16">
        <v>0</v>
      </c>
      <c r="G62" s="33">
        <v>0</v>
      </c>
      <c r="H62" s="37">
        <f t="shared" si="5"/>
        <v>0</v>
      </c>
      <c r="I62" s="5">
        <f t="shared" si="6"/>
        <v>340000</v>
      </c>
      <c r="J62" s="5">
        <f t="shared" si="7"/>
        <v>0</v>
      </c>
      <c r="K62" s="38">
        <f t="shared" si="8"/>
        <v>0</v>
      </c>
    </row>
    <row r="63" spans="1:11" x14ac:dyDescent="0.25">
      <c r="A63" s="13" t="s">
        <v>47</v>
      </c>
      <c r="B63" s="14" t="s">
        <v>25</v>
      </c>
      <c r="C63" s="15">
        <v>190241</v>
      </c>
      <c r="D63" s="16">
        <v>100</v>
      </c>
      <c r="E63" s="16">
        <v>0</v>
      </c>
      <c r="F63" s="16">
        <v>0</v>
      </c>
      <c r="G63" s="33">
        <v>0</v>
      </c>
      <c r="H63" s="37">
        <f t="shared" si="5"/>
        <v>190241</v>
      </c>
      <c r="I63" s="5">
        <f t="shared" si="6"/>
        <v>0</v>
      </c>
      <c r="J63" s="5">
        <f t="shared" si="7"/>
        <v>0</v>
      </c>
      <c r="K63" s="38">
        <f t="shared" si="8"/>
        <v>0</v>
      </c>
    </row>
    <row r="64" spans="1:11" x14ac:dyDescent="0.25">
      <c r="A64" s="13" t="s">
        <v>47</v>
      </c>
      <c r="B64" s="14" t="s">
        <v>28</v>
      </c>
      <c r="C64" s="15">
        <v>498075</v>
      </c>
      <c r="D64" s="16">
        <v>55</v>
      </c>
      <c r="E64" s="16">
        <v>45</v>
      </c>
      <c r="F64" s="16">
        <v>0</v>
      </c>
      <c r="G64" s="33">
        <v>0</v>
      </c>
      <c r="H64" s="37">
        <f t="shared" si="5"/>
        <v>273941.25</v>
      </c>
      <c r="I64" s="5">
        <f t="shared" si="6"/>
        <v>224133.75</v>
      </c>
      <c r="J64" s="5">
        <f t="shared" si="7"/>
        <v>0</v>
      </c>
      <c r="K64" s="38">
        <f t="shared" si="8"/>
        <v>0</v>
      </c>
    </row>
    <row r="65" spans="1:11" x14ac:dyDescent="0.25">
      <c r="A65" s="13" t="s">
        <v>47</v>
      </c>
      <c r="B65" s="14" t="s">
        <v>29</v>
      </c>
      <c r="C65" s="15">
        <v>750000</v>
      </c>
      <c r="D65" s="16">
        <v>63</v>
      </c>
      <c r="E65" s="16">
        <v>47</v>
      </c>
      <c r="F65" s="16">
        <v>0</v>
      </c>
      <c r="G65" s="33">
        <v>0</v>
      </c>
      <c r="H65" s="37">
        <f t="shared" si="5"/>
        <v>472500</v>
      </c>
      <c r="I65" s="5">
        <f t="shared" si="6"/>
        <v>352500</v>
      </c>
      <c r="J65" s="5">
        <f t="shared" si="7"/>
        <v>0</v>
      </c>
      <c r="K65" s="38">
        <f t="shared" si="8"/>
        <v>0</v>
      </c>
    </row>
    <row r="66" spans="1:11" x14ac:dyDescent="0.25">
      <c r="A66" s="13" t="s">
        <v>47</v>
      </c>
      <c r="B66" s="14" t="s">
        <v>26</v>
      </c>
      <c r="C66" s="15">
        <v>1750000</v>
      </c>
      <c r="D66" s="16">
        <v>0</v>
      </c>
      <c r="E66" s="16">
        <v>100</v>
      </c>
      <c r="F66" s="16">
        <v>0</v>
      </c>
      <c r="G66" s="33">
        <v>0</v>
      </c>
      <c r="H66" s="37">
        <f t="shared" si="5"/>
        <v>0</v>
      </c>
      <c r="I66" s="5">
        <f t="shared" si="6"/>
        <v>1750000</v>
      </c>
      <c r="J66" s="5">
        <f t="shared" si="7"/>
        <v>0</v>
      </c>
      <c r="K66" s="38">
        <f t="shared" si="8"/>
        <v>0</v>
      </c>
    </row>
    <row r="67" spans="1:11" x14ac:dyDescent="0.25">
      <c r="A67" s="13" t="s">
        <v>48</v>
      </c>
      <c r="B67" s="14" t="s">
        <v>24</v>
      </c>
      <c r="C67" s="15">
        <v>215000</v>
      </c>
      <c r="D67" s="16">
        <v>0</v>
      </c>
      <c r="E67" s="16">
        <v>100</v>
      </c>
      <c r="F67" s="16">
        <v>0</v>
      </c>
      <c r="G67" s="33">
        <v>0</v>
      </c>
      <c r="H67" s="37">
        <f t="shared" si="5"/>
        <v>0</v>
      </c>
      <c r="I67" s="5">
        <f t="shared" si="6"/>
        <v>215000</v>
      </c>
      <c r="J67" s="5">
        <f t="shared" si="7"/>
        <v>0</v>
      </c>
      <c r="K67" s="38">
        <f t="shared" si="8"/>
        <v>0</v>
      </c>
    </row>
    <row r="68" spans="1:11" x14ac:dyDescent="0.25">
      <c r="A68" s="13" t="s">
        <v>48</v>
      </c>
      <c r="B68" s="14" t="s">
        <v>29</v>
      </c>
      <c r="C68" s="15">
        <v>60000</v>
      </c>
      <c r="D68" s="16">
        <v>0</v>
      </c>
      <c r="E68" s="16">
        <v>100</v>
      </c>
      <c r="F68" s="16">
        <v>0</v>
      </c>
      <c r="G68" s="33">
        <v>0</v>
      </c>
      <c r="H68" s="37">
        <f t="shared" si="5"/>
        <v>0</v>
      </c>
      <c r="I68" s="5">
        <f t="shared" si="6"/>
        <v>60000</v>
      </c>
      <c r="J68" s="5">
        <f t="shared" si="7"/>
        <v>0</v>
      </c>
      <c r="K68" s="38">
        <f t="shared" si="8"/>
        <v>0</v>
      </c>
    </row>
    <row r="69" spans="1:11" x14ac:dyDescent="0.25">
      <c r="A69" s="13" t="s">
        <v>48</v>
      </c>
      <c r="B69" s="14" t="s">
        <v>26</v>
      </c>
      <c r="C69" s="15">
        <v>120000</v>
      </c>
      <c r="D69" s="16">
        <v>0</v>
      </c>
      <c r="E69" s="16">
        <v>100</v>
      </c>
      <c r="F69" s="16">
        <v>0</v>
      </c>
      <c r="G69" s="33">
        <v>0</v>
      </c>
      <c r="H69" s="37">
        <f t="shared" si="5"/>
        <v>0</v>
      </c>
      <c r="I69" s="5">
        <f t="shared" si="6"/>
        <v>120000</v>
      </c>
      <c r="J69" s="5">
        <f t="shared" si="7"/>
        <v>0</v>
      </c>
      <c r="K69" s="38">
        <f t="shared" si="8"/>
        <v>0</v>
      </c>
    </row>
    <row r="70" spans="1:11" x14ac:dyDescent="0.25">
      <c r="A70" s="13" t="s">
        <v>49</v>
      </c>
      <c r="B70" s="14" t="s">
        <v>24</v>
      </c>
      <c r="C70" s="15">
        <v>9630000</v>
      </c>
      <c r="D70" s="16">
        <v>8.57</v>
      </c>
      <c r="E70" s="16">
        <v>0</v>
      </c>
      <c r="F70" s="16">
        <v>91.43</v>
      </c>
      <c r="G70" s="33">
        <v>0</v>
      </c>
      <c r="H70" s="37">
        <f t="shared" si="5"/>
        <v>825291</v>
      </c>
      <c r="I70" s="5">
        <f t="shared" si="6"/>
        <v>0</v>
      </c>
      <c r="J70" s="5">
        <f t="shared" si="7"/>
        <v>8804709.0000000019</v>
      </c>
      <c r="K70" s="38">
        <f t="shared" si="8"/>
        <v>0</v>
      </c>
    </row>
    <row r="71" spans="1:11" x14ac:dyDescent="0.25">
      <c r="A71" s="13" t="s">
        <v>49</v>
      </c>
      <c r="B71" s="14" t="s">
        <v>25</v>
      </c>
      <c r="C71" s="15">
        <v>1000000</v>
      </c>
      <c r="D71" s="16">
        <v>100</v>
      </c>
      <c r="E71" s="16">
        <v>0</v>
      </c>
      <c r="F71" s="16">
        <v>0</v>
      </c>
      <c r="G71" s="33">
        <v>0</v>
      </c>
      <c r="H71" s="37">
        <f t="shared" ref="H71:H134" si="9">$C71*(D71/100)</f>
        <v>1000000</v>
      </c>
      <c r="I71" s="5">
        <f t="shared" ref="I71:I134" si="10">$C71*(E71/100)</f>
        <v>0</v>
      </c>
      <c r="J71" s="5">
        <f t="shared" ref="J71:J134" si="11">$C71*(F71/100)</f>
        <v>0</v>
      </c>
      <c r="K71" s="38">
        <f t="shared" ref="K71:K134" si="12">$C71*(G71/100)</f>
        <v>0</v>
      </c>
    </row>
    <row r="72" spans="1:11" x14ac:dyDescent="0.25">
      <c r="A72" s="13" t="s">
        <v>49</v>
      </c>
      <c r="B72" s="14" t="s">
        <v>28</v>
      </c>
      <c r="C72" s="15">
        <v>39260615</v>
      </c>
      <c r="D72" s="16">
        <v>26.71</v>
      </c>
      <c r="E72" s="16">
        <v>12.13</v>
      </c>
      <c r="F72" s="16">
        <v>61.16</v>
      </c>
      <c r="G72" s="33">
        <v>0</v>
      </c>
      <c r="H72" s="37">
        <f t="shared" si="9"/>
        <v>10486510.2665</v>
      </c>
      <c r="I72" s="5">
        <f t="shared" si="10"/>
        <v>4762312.5995000005</v>
      </c>
      <c r="J72" s="5">
        <f t="shared" si="11"/>
        <v>24011792.133999996</v>
      </c>
      <c r="K72" s="38">
        <f t="shared" si="12"/>
        <v>0</v>
      </c>
    </row>
    <row r="73" spans="1:11" x14ac:dyDescent="0.25">
      <c r="A73" s="13" t="s">
        <v>49</v>
      </c>
      <c r="B73" s="14" t="s">
        <v>26</v>
      </c>
      <c r="C73" s="15">
        <v>39210578</v>
      </c>
      <c r="D73" s="16">
        <v>28.85</v>
      </c>
      <c r="E73" s="16">
        <v>70.41</v>
      </c>
      <c r="F73" s="16">
        <v>0.74</v>
      </c>
      <c r="G73" s="33">
        <v>0</v>
      </c>
      <c r="H73" s="37">
        <f t="shared" si="9"/>
        <v>11312251.753</v>
      </c>
      <c r="I73" s="5">
        <f t="shared" si="10"/>
        <v>27608167.969799999</v>
      </c>
      <c r="J73" s="5">
        <f t="shared" si="11"/>
        <v>290158.27720000001</v>
      </c>
      <c r="K73" s="38">
        <f t="shared" si="12"/>
        <v>0</v>
      </c>
    </row>
    <row r="74" spans="1:11" x14ac:dyDescent="0.25">
      <c r="A74" s="13" t="s">
        <v>50</v>
      </c>
      <c r="B74" s="14" t="s">
        <v>25</v>
      </c>
      <c r="C74" s="15">
        <v>101000</v>
      </c>
      <c r="D74" s="16">
        <v>0</v>
      </c>
      <c r="E74" s="16">
        <v>100</v>
      </c>
      <c r="F74" s="16">
        <v>0</v>
      </c>
      <c r="G74" s="33">
        <v>0</v>
      </c>
      <c r="H74" s="37">
        <f t="shared" si="9"/>
        <v>0</v>
      </c>
      <c r="I74" s="5">
        <f t="shared" si="10"/>
        <v>101000</v>
      </c>
      <c r="J74" s="5">
        <f t="shared" si="11"/>
        <v>0</v>
      </c>
      <c r="K74" s="38">
        <f t="shared" si="12"/>
        <v>0</v>
      </c>
    </row>
    <row r="75" spans="1:11" x14ac:dyDescent="0.25">
      <c r="A75" s="13" t="s">
        <v>50</v>
      </c>
      <c r="B75" s="14" t="s">
        <v>29</v>
      </c>
      <c r="C75" s="15">
        <v>193676</v>
      </c>
      <c r="D75" s="16">
        <v>0</v>
      </c>
      <c r="E75" s="16">
        <v>100</v>
      </c>
      <c r="F75" s="16">
        <v>0</v>
      </c>
      <c r="G75" s="33">
        <v>0</v>
      </c>
      <c r="H75" s="37">
        <f t="shared" si="9"/>
        <v>0</v>
      </c>
      <c r="I75" s="5">
        <f t="shared" si="10"/>
        <v>193676</v>
      </c>
      <c r="J75" s="5">
        <f t="shared" si="11"/>
        <v>0</v>
      </c>
      <c r="K75" s="38">
        <f t="shared" si="12"/>
        <v>0</v>
      </c>
    </row>
    <row r="76" spans="1:11" x14ac:dyDescent="0.25">
      <c r="A76" s="13" t="s">
        <v>50</v>
      </c>
      <c r="B76" s="14" t="s">
        <v>26</v>
      </c>
      <c r="C76" s="15">
        <v>221000</v>
      </c>
      <c r="D76" s="16">
        <v>0</v>
      </c>
      <c r="E76" s="16">
        <v>100</v>
      </c>
      <c r="F76" s="16">
        <v>0</v>
      </c>
      <c r="G76" s="33">
        <v>0</v>
      </c>
      <c r="H76" s="37">
        <f t="shared" si="9"/>
        <v>0</v>
      </c>
      <c r="I76" s="5">
        <f t="shared" si="10"/>
        <v>221000</v>
      </c>
      <c r="J76" s="5">
        <f t="shared" si="11"/>
        <v>0</v>
      </c>
      <c r="K76" s="38">
        <f t="shared" si="12"/>
        <v>0</v>
      </c>
    </row>
    <row r="77" spans="1:11" x14ac:dyDescent="0.25">
      <c r="A77" s="13" t="s">
        <v>51</v>
      </c>
      <c r="B77" s="14" t="s">
        <v>24</v>
      </c>
      <c r="C77" s="15">
        <v>137932.20000000001</v>
      </c>
      <c r="D77" s="16">
        <v>0</v>
      </c>
      <c r="E77" s="16">
        <v>92.3</v>
      </c>
      <c r="F77" s="16">
        <v>5.4</v>
      </c>
      <c r="G77" s="33">
        <v>2.2999999999999998</v>
      </c>
      <c r="H77" s="37">
        <f t="shared" si="9"/>
        <v>0</v>
      </c>
      <c r="I77" s="5">
        <f t="shared" si="10"/>
        <v>127311.4206</v>
      </c>
      <c r="J77" s="5">
        <f t="shared" si="11"/>
        <v>7448.3388000000014</v>
      </c>
      <c r="K77" s="38">
        <f t="shared" si="12"/>
        <v>3172.4406000000004</v>
      </c>
    </row>
    <row r="78" spans="1:11" x14ac:dyDescent="0.25">
      <c r="A78" s="13" t="s">
        <v>51</v>
      </c>
      <c r="B78" s="14" t="s">
        <v>26</v>
      </c>
      <c r="C78" s="15">
        <v>1241389.8</v>
      </c>
      <c r="D78" s="16">
        <v>0</v>
      </c>
      <c r="E78" s="16">
        <v>92.3</v>
      </c>
      <c r="F78" s="16">
        <v>5.4</v>
      </c>
      <c r="G78" s="33">
        <v>2.2999999999999998</v>
      </c>
      <c r="H78" s="37">
        <f t="shared" si="9"/>
        <v>0</v>
      </c>
      <c r="I78" s="5">
        <f t="shared" si="10"/>
        <v>1145802.7853999999</v>
      </c>
      <c r="J78" s="5">
        <f t="shared" si="11"/>
        <v>67035.049200000009</v>
      </c>
      <c r="K78" s="38">
        <f t="shared" si="12"/>
        <v>28551.965400000001</v>
      </c>
    </row>
    <row r="79" spans="1:11" x14ac:dyDescent="0.25">
      <c r="A79" s="13" t="s">
        <v>52</v>
      </c>
      <c r="B79" s="14" t="s">
        <v>24</v>
      </c>
      <c r="C79" s="15">
        <v>80000</v>
      </c>
      <c r="D79" s="16">
        <v>0</v>
      </c>
      <c r="E79" s="16">
        <v>100</v>
      </c>
      <c r="F79" s="16">
        <v>0</v>
      </c>
      <c r="G79" s="33">
        <v>0</v>
      </c>
      <c r="H79" s="37">
        <f t="shared" si="9"/>
        <v>0</v>
      </c>
      <c r="I79" s="5">
        <f t="shared" si="10"/>
        <v>80000</v>
      </c>
      <c r="J79" s="5">
        <f t="shared" si="11"/>
        <v>0</v>
      </c>
      <c r="K79" s="38">
        <f t="shared" si="12"/>
        <v>0</v>
      </c>
    </row>
    <row r="80" spans="1:11" x14ac:dyDescent="0.25">
      <c r="A80" s="13" t="s">
        <v>52</v>
      </c>
      <c r="B80" s="14" t="s">
        <v>25</v>
      </c>
      <c r="C80" s="15">
        <v>400000</v>
      </c>
      <c r="D80" s="16">
        <v>0</v>
      </c>
      <c r="E80" s="16">
        <v>100</v>
      </c>
      <c r="F80" s="16">
        <v>0</v>
      </c>
      <c r="G80" s="33">
        <v>0</v>
      </c>
      <c r="H80" s="37">
        <f t="shared" si="9"/>
        <v>0</v>
      </c>
      <c r="I80" s="5">
        <f t="shared" si="10"/>
        <v>400000</v>
      </c>
      <c r="J80" s="5">
        <f t="shared" si="11"/>
        <v>0</v>
      </c>
      <c r="K80" s="38">
        <f t="shared" si="12"/>
        <v>0</v>
      </c>
    </row>
    <row r="81" spans="1:11" x14ac:dyDescent="0.25">
      <c r="A81" s="13" t="s">
        <v>52</v>
      </c>
      <c r="B81" s="14" t="s">
        <v>26</v>
      </c>
      <c r="C81" s="15">
        <v>2009359</v>
      </c>
      <c r="D81" s="16">
        <v>0</v>
      </c>
      <c r="E81" s="16">
        <v>100</v>
      </c>
      <c r="F81" s="16">
        <v>0</v>
      </c>
      <c r="G81" s="33">
        <v>0</v>
      </c>
      <c r="H81" s="37">
        <f t="shared" si="9"/>
        <v>0</v>
      </c>
      <c r="I81" s="5">
        <f t="shared" si="10"/>
        <v>2009359</v>
      </c>
      <c r="J81" s="5">
        <f t="shared" si="11"/>
        <v>0</v>
      </c>
      <c r="K81" s="38">
        <f t="shared" si="12"/>
        <v>0</v>
      </c>
    </row>
    <row r="82" spans="1:11" x14ac:dyDescent="0.25">
      <c r="A82" s="13" t="s">
        <v>53</v>
      </c>
      <c r="B82" s="14" t="s">
        <v>28</v>
      </c>
      <c r="C82" s="15">
        <v>350000</v>
      </c>
      <c r="D82" s="16">
        <v>0</v>
      </c>
      <c r="E82" s="16">
        <v>100</v>
      </c>
      <c r="F82" s="16">
        <v>0</v>
      </c>
      <c r="G82" s="33">
        <v>0</v>
      </c>
      <c r="H82" s="37">
        <f t="shared" si="9"/>
        <v>0</v>
      </c>
      <c r="I82" s="5">
        <f t="shared" si="10"/>
        <v>350000</v>
      </c>
      <c r="J82" s="5">
        <f t="shared" si="11"/>
        <v>0</v>
      </c>
      <c r="K82" s="38">
        <f t="shared" si="12"/>
        <v>0</v>
      </c>
    </row>
    <row r="83" spans="1:11" x14ac:dyDescent="0.25">
      <c r="A83" s="13" t="s">
        <v>53</v>
      </c>
      <c r="B83" s="14" t="s">
        <v>26</v>
      </c>
      <c r="C83" s="15">
        <v>400000</v>
      </c>
      <c r="D83" s="16">
        <v>100</v>
      </c>
      <c r="E83" s="16">
        <v>0</v>
      </c>
      <c r="F83" s="16">
        <v>0</v>
      </c>
      <c r="G83" s="33">
        <v>0</v>
      </c>
      <c r="H83" s="37">
        <f t="shared" si="9"/>
        <v>400000</v>
      </c>
      <c r="I83" s="5">
        <f t="shared" si="10"/>
        <v>0</v>
      </c>
      <c r="J83" s="5">
        <f t="shared" si="11"/>
        <v>0</v>
      </c>
      <c r="K83" s="38">
        <f t="shared" si="12"/>
        <v>0</v>
      </c>
    </row>
    <row r="84" spans="1:11" x14ac:dyDescent="0.25">
      <c r="A84" s="13" t="s">
        <v>54</v>
      </c>
      <c r="B84" s="14" t="s">
        <v>25</v>
      </c>
      <c r="C84" s="15">
        <v>1120000</v>
      </c>
      <c r="D84" s="16">
        <v>0</v>
      </c>
      <c r="E84" s="16">
        <v>100</v>
      </c>
      <c r="F84" s="16">
        <v>0</v>
      </c>
      <c r="G84" s="33">
        <v>0</v>
      </c>
      <c r="H84" s="37">
        <f t="shared" si="9"/>
        <v>0</v>
      </c>
      <c r="I84" s="5">
        <f t="shared" si="10"/>
        <v>1120000</v>
      </c>
      <c r="J84" s="5">
        <f t="shared" si="11"/>
        <v>0</v>
      </c>
      <c r="K84" s="38">
        <f t="shared" si="12"/>
        <v>0</v>
      </c>
    </row>
    <row r="85" spans="1:11" x14ac:dyDescent="0.25">
      <c r="A85" s="13" t="s">
        <v>54</v>
      </c>
      <c r="B85" s="14" t="s">
        <v>26</v>
      </c>
      <c r="C85" s="15">
        <v>280000</v>
      </c>
      <c r="D85" s="16">
        <v>0</v>
      </c>
      <c r="E85" s="16">
        <v>100</v>
      </c>
      <c r="F85" s="16">
        <v>0</v>
      </c>
      <c r="G85" s="33">
        <v>0</v>
      </c>
      <c r="H85" s="37">
        <f t="shared" si="9"/>
        <v>0</v>
      </c>
      <c r="I85" s="5">
        <f t="shared" si="10"/>
        <v>280000</v>
      </c>
      <c r="J85" s="5">
        <f t="shared" si="11"/>
        <v>0</v>
      </c>
      <c r="K85" s="38">
        <f t="shared" si="12"/>
        <v>0</v>
      </c>
    </row>
    <row r="86" spans="1:11" x14ac:dyDescent="0.25">
      <c r="A86" s="13" t="s">
        <v>55</v>
      </c>
      <c r="B86" s="14" t="s">
        <v>24</v>
      </c>
      <c r="C86" s="15">
        <v>18260243</v>
      </c>
      <c r="D86" s="16">
        <v>0</v>
      </c>
      <c r="E86" s="16">
        <v>100</v>
      </c>
      <c r="F86" s="16">
        <v>0</v>
      </c>
      <c r="G86" s="33">
        <v>0</v>
      </c>
      <c r="H86" s="37">
        <f t="shared" si="9"/>
        <v>0</v>
      </c>
      <c r="I86" s="5">
        <f t="shared" si="10"/>
        <v>18260243</v>
      </c>
      <c r="J86" s="5">
        <f t="shared" si="11"/>
        <v>0</v>
      </c>
      <c r="K86" s="38">
        <f t="shared" si="12"/>
        <v>0</v>
      </c>
    </row>
    <row r="87" spans="1:11" x14ac:dyDescent="0.25">
      <c r="A87" s="13" t="s">
        <v>56</v>
      </c>
      <c r="B87" s="14" t="s">
        <v>24</v>
      </c>
      <c r="C87" s="15">
        <v>2888002</v>
      </c>
      <c r="D87" s="16">
        <v>54</v>
      </c>
      <c r="E87" s="16">
        <v>46</v>
      </c>
      <c r="F87" s="16">
        <v>0</v>
      </c>
      <c r="G87" s="33">
        <v>0</v>
      </c>
      <c r="H87" s="37">
        <f t="shared" si="9"/>
        <v>1559521.08</v>
      </c>
      <c r="I87" s="5">
        <f t="shared" si="10"/>
        <v>1328480.9200000002</v>
      </c>
      <c r="J87" s="5">
        <f t="shared" si="11"/>
        <v>0</v>
      </c>
      <c r="K87" s="38">
        <f t="shared" si="12"/>
        <v>0</v>
      </c>
    </row>
    <row r="88" spans="1:11" x14ac:dyDescent="0.25">
      <c r="A88" s="13" t="s">
        <v>56</v>
      </c>
      <c r="B88" s="14" t="s">
        <v>25</v>
      </c>
      <c r="C88" s="15">
        <v>3699684</v>
      </c>
      <c r="D88" s="16">
        <v>27</v>
      </c>
      <c r="E88" s="16">
        <v>73</v>
      </c>
      <c r="F88" s="16">
        <v>0</v>
      </c>
      <c r="G88" s="33">
        <v>0</v>
      </c>
      <c r="H88" s="37">
        <f t="shared" si="9"/>
        <v>998914.68</v>
      </c>
      <c r="I88" s="5">
        <f t="shared" si="10"/>
        <v>2700769.32</v>
      </c>
      <c r="J88" s="5">
        <f t="shared" si="11"/>
        <v>0</v>
      </c>
      <c r="K88" s="38">
        <f t="shared" si="12"/>
        <v>0</v>
      </c>
    </row>
    <row r="89" spans="1:11" x14ac:dyDescent="0.25">
      <c r="A89" s="13" t="s">
        <v>56</v>
      </c>
      <c r="B89" s="14" t="s">
        <v>26</v>
      </c>
      <c r="C89" s="15">
        <v>3756371</v>
      </c>
      <c r="D89" s="16">
        <v>15</v>
      </c>
      <c r="E89" s="16">
        <v>85</v>
      </c>
      <c r="F89" s="16">
        <v>0</v>
      </c>
      <c r="G89" s="33">
        <v>0</v>
      </c>
      <c r="H89" s="37">
        <f t="shared" si="9"/>
        <v>563455.65</v>
      </c>
      <c r="I89" s="5">
        <f t="shared" si="10"/>
        <v>3192915.35</v>
      </c>
      <c r="J89" s="5">
        <f t="shared" si="11"/>
        <v>0</v>
      </c>
      <c r="K89" s="38">
        <f t="shared" si="12"/>
        <v>0</v>
      </c>
    </row>
    <row r="90" spans="1:11" x14ac:dyDescent="0.25">
      <c r="A90" s="13" t="s">
        <v>57</v>
      </c>
      <c r="B90" s="14" t="s">
        <v>24</v>
      </c>
      <c r="C90" s="15">
        <v>140000</v>
      </c>
      <c r="D90" s="16">
        <v>0</v>
      </c>
      <c r="E90" s="16">
        <v>100</v>
      </c>
      <c r="F90" s="16">
        <v>0</v>
      </c>
      <c r="G90" s="33">
        <v>0</v>
      </c>
      <c r="H90" s="37">
        <f t="shared" si="9"/>
        <v>0</v>
      </c>
      <c r="I90" s="5">
        <f t="shared" si="10"/>
        <v>140000</v>
      </c>
      <c r="J90" s="5">
        <f t="shared" si="11"/>
        <v>0</v>
      </c>
      <c r="K90" s="38">
        <f t="shared" si="12"/>
        <v>0</v>
      </c>
    </row>
    <row r="91" spans="1:11" x14ac:dyDescent="0.25">
      <c r="A91" s="13" t="s">
        <v>57</v>
      </c>
      <c r="B91" s="14" t="s">
        <v>28</v>
      </c>
      <c r="C91" s="15">
        <v>302000</v>
      </c>
      <c r="D91" s="16">
        <v>0</v>
      </c>
      <c r="E91" s="16">
        <v>100</v>
      </c>
      <c r="F91" s="16">
        <v>0</v>
      </c>
      <c r="G91" s="33">
        <v>0</v>
      </c>
      <c r="H91" s="37">
        <f t="shared" si="9"/>
        <v>0</v>
      </c>
      <c r="I91" s="5">
        <f t="shared" si="10"/>
        <v>302000</v>
      </c>
      <c r="J91" s="5">
        <f t="shared" si="11"/>
        <v>0</v>
      </c>
      <c r="K91" s="38">
        <f t="shared" si="12"/>
        <v>0</v>
      </c>
    </row>
    <row r="92" spans="1:11" x14ac:dyDescent="0.25">
      <c r="A92" s="13" t="s">
        <v>57</v>
      </c>
      <c r="B92" s="14" t="s">
        <v>29</v>
      </c>
      <c r="C92" s="15">
        <v>300000</v>
      </c>
      <c r="D92" s="16">
        <v>0</v>
      </c>
      <c r="E92" s="16">
        <v>100</v>
      </c>
      <c r="F92" s="16">
        <v>0</v>
      </c>
      <c r="G92" s="33">
        <v>0</v>
      </c>
      <c r="H92" s="37">
        <f t="shared" si="9"/>
        <v>0</v>
      </c>
      <c r="I92" s="5">
        <f t="shared" si="10"/>
        <v>300000</v>
      </c>
      <c r="J92" s="5">
        <f t="shared" si="11"/>
        <v>0</v>
      </c>
      <c r="K92" s="38">
        <f t="shared" si="12"/>
        <v>0</v>
      </c>
    </row>
    <row r="93" spans="1:11" x14ac:dyDescent="0.25">
      <c r="A93" s="13" t="s">
        <v>57</v>
      </c>
      <c r="B93" s="14" t="s">
        <v>26</v>
      </c>
      <c r="C93" s="15">
        <v>536579</v>
      </c>
      <c r="D93" s="16">
        <v>0</v>
      </c>
      <c r="E93" s="16">
        <v>85</v>
      </c>
      <c r="F93" s="16">
        <v>15</v>
      </c>
      <c r="G93" s="33">
        <v>0</v>
      </c>
      <c r="H93" s="37">
        <f t="shared" si="9"/>
        <v>0</v>
      </c>
      <c r="I93" s="5">
        <f t="shared" si="10"/>
        <v>456092.14999999997</v>
      </c>
      <c r="J93" s="5">
        <f t="shared" si="11"/>
        <v>80486.849999999991</v>
      </c>
      <c r="K93" s="38">
        <f t="shared" si="12"/>
        <v>0</v>
      </c>
    </row>
    <row r="94" spans="1:11" x14ac:dyDescent="0.25">
      <c r="A94" s="13" t="s">
        <v>58</v>
      </c>
      <c r="B94" s="14" t="s">
        <v>25</v>
      </c>
      <c r="C94" s="15">
        <v>285100</v>
      </c>
      <c r="D94" s="16">
        <v>0</v>
      </c>
      <c r="E94" s="16">
        <v>100</v>
      </c>
      <c r="F94" s="16">
        <v>0</v>
      </c>
      <c r="G94" s="33">
        <v>0</v>
      </c>
      <c r="H94" s="37">
        <f t="shared" si="9"/>
        <v>0</v>
      </c>
      <c r="I94" s="5">
        <f t="shared" si="10"/>
        <v>285100</v>
      </c>
      <c r="J94" s="5">
        <f t="shared" si="11"/>
        <v>0</v>
      </c>
      <c r="K94" s="38">
        <f t="shared" si="12"/>
        <v>0</v>
      </c>
    </row>
    <row r="95" spans="1:11" x14ac:dyDescent="0.25">
      <c r="A95" s="13" t="s">
        <v>58</v>
      </c>
      <c r="B95" s="14" t="s">
        <v>26</v>
      </c>
      <c r="C95" s="15">
        <v>2027615</v>
      </c>
      <c r="D95" s="16">
        <v>0</v>
      </c>
      <c r="E95" s="16">
        <v>100</v>
      </c>
      <c r="F95" s="16">
        <v>0</v>
      </c>
      <c r="G95" s="33">
        <v>0</v>
      </c>
      <c r="H95" s="37">
        <f t="shared" si="9"/>
        <v>0</v>
      </c>
      <c r="I95" s="5">
        <f t="shared" si="10"/>
        <v>2027615</v>
      </c>
      <c r="J95" s="5">
        <f t="shared" si="11"/>
        <v>0</v>
      </c>
      <c r="K95" s="38">
        <f t="shared" si="12"/>
        <v>0</v>
      </c>
    </row>
    <row r="96" spans="1:11" x14ac:dyDescent="0.25">
      <c r="A96" s="13" t="s">
        <v>59</v>
      </c>
      <c r="B96" s="14" t="s">
        <v>26</v>
      </c>
      <c r="C96" s="15">
        <v>724472.81</v>
      </c>
      <c r="D96" s="16">
        <v>0</v>
      </c>
      <c r="E96" s="16">
        <v>100</v>
      </c>
      <c r="F96" s="16">
        <v>0</v>
      </c>
      <c r="G96" s="33">
        <v>0</v>
      </c>
      <c r="H96" s="37">
        <f t="shared" si="9"/>
        <v>0</v>
      </c>
      <c r="I96" s="5">
        <f t="shared" si="10"/>
        <v>724472.81</v>
      </c>
      <c r="J96" s="5">
        <f t="shared" si="11"/>
        <v>0</v>
      </c>
      <c r="K96" s="38">
        <f t="shared" si="12"/>
        <v>0</v>
      </c>
    </row>
    <row r="97" spans="1:11" x14ac:dyDescent="0.25">
      <c r="A97" s="13" t="s">
        <v>60</v>
      </c>
      <c r="B97" s="14" t="s">
        <v>26</v>
      </c>
      <c r="C97" s="15">
        <v>350000</v>
      </c>
      <c r="D97" s="16">
        <v>0</v>
      </c>
      <c r="E97" s="16">
        <v>100</v>
      </c>
      <c r="F97" s="16">
        <v>0</v>
      </c>
      <c r="G97" s="33">
        <v>0</v>
      </c>
      <c r="H97" s="37">
        <f t="shared" si="9"/>
        <v>0</v>
      </c>
      <c r="I97" s="5">
        <f t="shared" si="10"/>
        <v>350000</v>
      </c>
      <c r="J97" s="5">
        <f t="shared" si="11"/>
        <v>0</v>
      </c>
      <c r="K97" s="38">
        <f t="shared" si="12"/>
        <v>0</v>
      </c>
    </row>
    <row r="98" spans="1:11" x14ac:dyDescent="0.25">
      <c r="A98" s="13" t="s">
        <v>61</v>
      </c>
      <c r="B98" s="14" t="s">
        <v>25</v>
      </c>
      <c r="C98" s="15">
        <v>750000</v>
      </c>
      <c r="D98" s="16">
        <v>0</v>
      </c>
      <c r="E98" s="16">
        <v>0</v>
      </c>
      <c r="F98" s="16">
        <v>100</v>
      </c>
      <c r="G98" s="33">
        <v>0</v>
      </c>
      <c r="H98" s="37">
        <f t="shared" si="9"/>
        <v>0</v>
      </c>
      <c r="I98" s="5">
        <f t="shared" si="10"/>
        <v>0</v>
      </c>
      <c r="J98" s="5">
        <f t="shared" si="11"/>
        <v>750000</v>
      </c>
      <c r="K98" s="38">
        <f t="shared" si="12"/>
        <v>0</v>
      </c>
    </row>
    <row r="99" spans="1:11" x14ac:dyDescent="0.25">
      <c r="A99" s="13" t="s">
        <v>62</v>
      </c>
      <c r="B99" s="14" t="s">
        <v>24</v>
      </c>
      <c r="C99" s="15">
        <v>5507925</v>
      </c>
      <c r="D99" s="16">
        <v>0</v>
      </c>
      <c r="E99" s="16">
        <v>100</v>
      </c>
      <c r="F99" s="16">
        <v>0</v>
      </c>
      <c r="G99" s="33">
        <v>0</v>
      </c>
      <c r="H99" s="37">
        <f t="shared" si="9"/>
        <v>0</v>
      </c>
      <c r="I99" s="5">
        <f t="shared" si="10"/>
        <v>5507925</v>
      </c>
      <c r="J99" s="5">
        <f t="shared" si="11"/>
        <v>0</v>
      </c>
      <c r="K99" s="38">
        <f t="shared" si="12"/>
        <v>0</v>
      </c>
    </row>
    <row r="100" spans="1:11" x14ac:dyDescent="0.25">
      <c r="A100" s="13" t="s">
        <v>62</v>
      </c>
      <c r="B100" s="14" t="s">
        <v>25</v>
      </c>
      <c r="C100" s="15">
        <v>4612411</v>
      </c>
      <c r="D100" s="16">
        <v>55.35</v>
      </c>
      <c r="E100" s="16">
        <v>44.65</v>
      </c>
      <c r="F100" s="16">
        <v>0</v>
      </c>
      <c r="G100" s="33">
        <v>0</v>
      </c>
      <c r="H100" s="37">
        <f t="shared" si="9"/>
        <v>2552969.4885</v>
      </c>
      <c r="I100" s="5">
        <f t="shared" si="10"/>
        <v>2059441.5115</v>
      </c>
      <c r="J100" s="5">
        <f t="shared" si="11"/>
        <v>0</v>
      </c>
      <c r="K100" s="38">
        <f t="shared" si="12"/>
        <v>0</v>
      </c>
    </row>
    <row r="101" spans="1:11" x14ac:dyDescent="0.25">
      <c r="A101" s="13" t="s">
        <v>62</v>
      </c>
      <c r="B101" s="14" t="s">
        <v>28</v>
      </c>
      <c r="C101" s="15">
        <v>3882033</v>
      </c>
      <c r="D101" s="16">
        <v>61.87</v>
      </c>
      <c r="E101" s="16">
        <v>38.130000000000003</v>
      </c>
      <c r="F101" s="16">
        <v>0</v>
      </c>
      <c r="G101" s="33">
        <v>0</v>
      </c>
      <c r="H101" s="37">
        <f t="shared" si="9"/>
        <v>2401813.8171000001</v>
      </c>
      <c r="I101" s="5">
        <f t="shared" si="10"/>
        <v>1480219.1829000001</v>
      </c>
      <c r="J101" s="5">
        <f t="shared" si="11"/>
        <v>0</v>
      </c>
      <c r="K101" s="38">
        <f t="shared" si="12"/>
        <v>0</v>
      </c>
    </row>
    <row r="102" spans="1:11" x14ac:dyDescent="0.25">
      <c r="A102" s="13" t="s">
        <v>62</v>
      </c>
      <c r="B102" s="14" t="s">
        <v>29</v>
      </c>
      <c r="C102" s="15">
        <v>1325396</v>
      </c>
      <c r="D102" s="16">
        <v>100</v>
      </c>
      <c r="E102" s="16">
        <v>0</v>
      </c>
      <c r="F102" s="16">
        <v>0</v>
      </c>
      <c r="G102" s="33">
        <v>0</v>
      </c>
      <c r="H102" s="37">
        <f t="shared" si="9"/>
        <v>1325396</v>
      </c>
      <c r="I102" s="5">
        <f t="shared" si="10"/>
        <v>0</v>
      </c>
      <c r="J102" s="5">
        <f t="shared" si="11"/>
        <v>0</v>
      </c>
      <c r="K102" s="38">
        <f t="shared" si="12"/>
        <v>0</v>
      </c>
    </row>
    <row r="103" spans="1:11" x14ac:dyDescent="0.25">
      <c r="A103" s="13" t="s">
        <v>62</v>
      </c>
      <c r="B103" s="14" t="s">
        <v>26</v>
      </c>
      <c r="C103" s="15">
        <v>5580996</v>
      </c>
      <c r="D103" s="16">
        <v>55.19</v>
      </c>
      <c r="E103" s="16">
        <v>44.81</v>
      </c>
      <c r="F103" s="16">
        <v>0</v>
      </c>
      <c r="G103" s="33">
        <v>0</v>
      </c>
      <c r="H103" s="37">
        <f t="shared" si="9"/>
        <v>3080151.6923999996</v>
      </c>
      <c r="I103" s="5">
        <f t="shared" si="10"/>
        <v>2500844.3075999999</v>
      </c>
      <c r="J103" s="5">
        <f t="shared" si="11"/>
        <v>0</v>
      </c>
      <c r="K103" s="38">
        <f t="shared" si="12"/>
        <v>0</v>
      </c>
    </row>
    <row r="104" spans="1:11" x14ac:dyDescent="0.25">
      <c r="A104" s="13" t="s">
        <v>63</v>
      </c>
      <c r="B104" s="14" t="s">
        <v>24</v>
      </c>
      <c r="C104" s="15">
        <v>266131000</v>
      </c>
      <c r="D104" s="16">
        <v>12</v>
      </c>
      <c r="E104" s="16">
        <v>88</v>
      </c>
      <c r="F104" s="16">
        <v>0</v>
      </c>
      <c r="G104" s="33">
        <v>0</v>
      </c>
      <c r="H104" s="37">
        <f t="shared" si="9"/>
        <v>31935720</v>
      </c>
      <c r="I104" s="5">
        <f t="shared" si="10"/>
        <v>234195280</v>
      </c>
      <c r="J104" s="5">
        <f t="shared" si="11"/>
        <v>0</v>
      </c>
      <c r="K104" s="38">
        <f t="shared" si="12"/>
        <v>0</v>
      </c>
    </row>
    <row r="105" spans="1:11" x14ac:dyDescent="0.25">
      <c r="A105" s="13" t="s">
        <v>63</v>
      </c>
      <c r="B105" s="14" t="s">
        <v>28</v>
      </c>
      <c r="C105" s="15">
        <v>222883000</v>
      </c>
      <c r="D105" s="16">
        <v>50</v>
      </c>
      <c r="E105" s="16">
        <v>50</v>
      </c>
      <c r="F105" s="16">
        <v>0</v>
      </c>
      <c r="G105" s="33">
        <v>0</v>
      </c>
      <c r="H105" s="37">
        <f t="shared" si="9"/>
        <v>111441500</v>
      </c>
      <c r="I105" s="5">
        <f t="shared" si="10"/>
        <v>111441500</v>
      </c>
      <c r="J105" s="5">
        <f t="shared" si="11"/>
        <v>0</v>
      </c>
      <c r="K105" s="38">
        <f t="shared" si="12"/>
        <v>0</v>
      </c>
    </row>
    <row r="106" spans="1:11" x14ac:dyDescent="0.25">
      <c r="A106" s="13" t="s">
        <v>63</v>
      </c>
      <c r="B106" s="14" t="s">
        <v>29</v>
      </c>
      <c r="C106" s="15">
        <v>37806000</v>
      </c>
      <c r="D106" s="16">
        <v>100</v>
      </c>
      <c r="E106" s="16">
        <v>0</v>
      </c>
      <c r="F106" s="16">
        <v>0</v>
      </c>
      <c r="G106" s="33">
        <v>0</v>
      </c>
      <c r="H106" s="37">
        <f t="shared" si="9"/>
        <v>37806000</v>
      </c>
      <c r="I106" s="5">
        <f t="shared" si="10"/>
        <v>0</v>
      </c>
      <c r="J106" s="5">
        <f t="shared" si="11"/>
        <v>0</v>
      </c>
      <c r="K106" s="38">
        <f t="shared" si="12"/>
        <v>0</v>
      </c>
    </row>
    <row r="107" spans="1:11" x14ac:dyDescent="0.25">
      <c r="A107" s="13" t="s">
        <v>63</v>
      </c>
      <c r="B107" s="14" t="s">
        <v>26</v>
      </c>
      <c r="C107" s="15">
        <v>10303000</v>
      </c>
      <c r="D107" s="16">
        <v>50</v>
      </c>
      <c r="E107" s="16">
        <v>50</v>
      </c>
      <c r="F107" s="16">
        <v>0</v>
      </c>
      <c r="G107" s="33">
        <v>0</v>
      </c>
      <c r="H107" s="37">
        <f t="shared" si="9"/>
        <v>5151500</v>
      </c>
      <c r="I107" s="5">
        <f t="shared" si="10"/>
        <v>5151500</v>
      </c>
      <c r="J107" s="5">
        <f t="shared" si="11"/>
        <v>0</v>
      </c>
      <c r="K107" s="38">
        <f t="shared" si="12"/>
        <v>0</v>
      </c>
    </row>
    <row r="108" spans="1:11" x14ac:dyDescent="0.25">
      <c r="A108" s="13" t="s">
        <v>64</v>
      </c>
      <c r="B108" s="14" t="s">
        <v>28</v>
      </c>
      <c r="C108" s="15">
        <v>400000</v>
      </c>
      <c r="D108" s="16">
        <v>0</v>
      </c>
      <c r="E108" s="16">
        <v>25</v>
      </c>
      <c r="F108" s="16">
        <v>0</v>
      </c>
      <c r="G108" s="33">
        <v>75</v>
      </c>
      <c r="H108" s="37">
        <f t="shared" si="9"/>
        <v>0</v>
      </c>
      <c r="I108" s="5">
        <f t="shared" si="10"/>
        <v>100000</v>
      </c>
      <c r="J108" s="5">
        <f t="shared" si="11"/>
        <v>0</v>
      </c>
      <c r="K108" s="38">
        <f t="shared" si="12"/>
        <v>300000</v>
      </c>
    </row>
    <row r="109" spans="1:11" x14ac:dyDescent="0.25">
      <c r="A109" s="13" t="s">
        <v>64</v>
      </c>
      <c r="B109" s="14" t="s">
        <v>26</v>
      </c>
      <c r="C109" s="15">
        <v>440000</v>
      </c>
      <c r="D109" s="16">
        <v>0</v>
      </c>
      <c r="E109" s="16">
        <v>25</v>
      </c>
      <c r="F109" s="16">
        <v>0</v>
      </c>
      <c r="G109" s="33">
        <v>75</v>
      </c>
      <c r="H109" s="37">
        <f t="shared" si="9"/>
        <v>0</v>
      </c>
      <c r="I109" s="5">
        <f t="shared" si="10"/>
        <v>110000</v>
      </c>
      <c r="J109" s="5">
        <f t="shared" si="11"/>
        <v>0</v>
      </c>
      <c r="K109" s="38">
        <f t="shared" si="12"/>
        <v>330000</v>
      </c>
    </row>
    <row r="110" spans="1:11" x14ac:dyDescent="0.25">
      <c r="A110" s="13" t="s">
        <v>65</v>
      </c>
      <c r="B110" s="14" t="s">
        <v>73</v>
      </c>
      <c r="C110" s="15">
        <v>2500191</v>
      </c>
      <c r="D110" s="72" t="s">
        <v>8</v>
      </c>
      <c r="E110" s="73"/>
      <c r="F110" s="73"/>
      <c r="G110" s="74"/>
      <c r="H110" s="75" t="s">
        <v>8</v>
      </c>
      <c r="I110" s="75"/>
      <c r="J110" s="75"/>
      <c r="K110" s="76"/>
    </row>
    <row r="111" spans="1:11" x14ac:dyDescent="0.25">
      <c r="A111" s="13" t="s">
        <v>66</v>
      </c>
      <c r="B111" s="14" t="s">
        <v>25</v>
      </c>
      <c r="C111" s="15">
        <v>1285527</v>
      </c>
      <c r="D111" s="16">
        <v>0</v>
      </c>
      <c r="E111" s="16">
        <v>100</v>
      </c>
      <c r="F111" s="16">
        <v>0</v>
      </c>
      <c r="G111" s="33">
        <v>0</v>
      </c>
      <c r="H111" s="37">
        <f t="shared" si="9"/>
        <v>0</v>
      </c>
      <c r="I111" s="5">
        <f t="shared" si="10"/>
        <v>1285527</v>
      </c>
      <c r="J111" s="5">
        <f t="shared" si="11"/>
        <v>0</v>
      </c>
      <c r="K111" s="38">
        <f t="shared" si="12"/>
        <v>0</v>
      </c>
    </row>
    <row r="112" spans="1:11" x14ac:dyDescent="0.25">
      <c r="A112" s="13" t="s">
        <v>67</v>
      </c>
      <c r="B112" s="14" t="s">
        <v>24</v>
      </c>
      <c r="C112" s="15">
        <v>123425768</v>
      </c>
      <c r="D112" s="16">
        <v>20.82</v>
      </c>
      <c r="E112" s="16">
        <v>20.51</v>
      </c>
      <c r="F112" s="16">
        <v>58.67</v>
      </c>
      <c r="G112" s="33">
        <v>0</v>
      </c>
      <c r="H112" s="37">
        <f t="shared" si="9"/>
        <v>25697244.897599999</v>
      </c>
      <c r="I112" s="5">
        <f t="shared" si="10"/>
        <v>25314625.016800001</v>
      </c>
      <c r="J112" s="5">
        <f t="shared" si="11"/>
        <v>72413898.085600004</v>
      </c>
      <c r="K112" s="38">
        <f t="shared" si="12"/>
        <v>0</v>
      </c>
    </row>
    <row r="113" spans="1:11" x14ac:dyDescent="0.25">
      <c r="A113" s="13" t="s">
        <v>67</v>
      </c>
      <c r="B113" s="14" t="s">
        <v>25</v>
      </c>
      <c r="C113" s="15">
        <v>3786203</v>
      </c>
      <c r="D113" s="16">
        <v>0</v>
      </c>
      <c r="E113" s="16">
        <v>0</v>
      </c>
      <c r="F113" s="16">
        <v>100</v>
      </c>
      <c r="G113" s="33">
        <v>0</v>
      </c>
      <c r="H113" s="37">
        <f t="shared" si="9"/>
        <v>0</v>
      </c>
      <c r="I113" s="5">
        <f t="shared" si="10"/>
        <v>0</v>
      </c>
      <c r="J113" s="5">
        <f t="shared" si="11"/>
        <v>3786203</v>
      </c>
      <c r="K113" s="38">
        <f t="shared" si="12"/>
        <v>0</v>
      </c>
    </row>
    <row r="114" spans="1:11" x14ac:dyDescent="0.25">
      <c r="A114" s="13" t="s">
        <v>67</v>
      </c>
      <c r="B114" s="14" t="s">
        <v>26</v>
      </c>
      <c r="C114" s="15">
        <v>19062898</v>
      </c>
      <c r="D114" s="16">
        <v>55.51</v>
      </c>
      <c r="E114" s="16">
        <v>0</v>
      </c>
      <c r="F114" s="16">
        <v>44.49</v>
      </c>
      <c r="G114" s="33">
        <v>0</v>
      </c>
      <c r="H114" s="37">
        <f t="shared" si="9"/>
        <v>10581814.679799998</v>
      </c>
      <c r="I114" s="5">
        <f t="shared" si="10"/>
        <v>0</v>
      </c>
      <c r="J114" s="5">
        <f t="shared" si="11"/>
        <v>8481083.3202</v>
      </c>
      <c r="K114" s="38">
        <f t="shared" si="12"/>
        <v>0</v>
      </c>
    </row>
    <row r="115" spans="1:11" x14ac:dyDescent="0.25">
      <c r="A115" s="13" t="s">
        <v>68</v>
      </c>
      <c r="B115" s="14" t="s">
        <v>24</v>
      </c>
      <c r="C115" s="15">
        <v>1000000</v>
      </c>
      <c r="D115" s="16">
        <v>0</v>
      </c>
      <c r="E115" s="16">
        <v>100</v>
      </c>
      <c r="F115" s="16">
        <v>0</v>
      </c>
      <c r="G115" s="33">
        <v>0</v>
      </c>
      <c r="H115" s="37">
        <f t="shared" si="9"/>
        <v>0</v>
      </c>
      <c r="I115" s="5">
        <f t="shared" si="10"/>
        <v>1000000</v>
      </c>
      <c r="J115" s="5">
        <f t="shared" si="11"/>
        <v>0</v>
      </c>
      <c r="K115" s="38">
        <f t="shared" si="12"/>
        <v>0</v>
      </c>
    </row>
    <row r="116" spans="1:11" x14ac:dyDescent="0.25">
      <c r="A116" s="13" t="s">
        <v>68</v>
      </c>
      <c r="B116" s="14" t="s">
        <v>28</v>
      </c>
      <c r="C116" s="15">
        <v>5511790.5099999998</v>
      </c>
      <c r="D116" s="16">
        <v>10</v>
      </c>
      <c r="E116" s="16">
        <v>0</v>
      </c>
      <c r="F116" s="16">
        <v>90</v>
      </c>
      <c r="G116" s="33">
        <v>0</v>
      </c>
      <c r="H116" s="37">
        <f t="shared" si="9"/>
        <v>551179.05099999998</v>
      </c>
      <c r="I116" s="5">
        <f t="shared" si="10"/>
        <v>0</v>
      </c>
      <c r="J116" s="5">
        <f t="shared" si="11"/>
        <v>4960611.4589999998</v>
      </c>
      <c r="K116" s="38">
        <f t="shared" si="12"/>
        <v>0</v>
      </c>
    </row>
    <row r="117" spans="1:11" x14ac:dyDescent="0.25">
      <c r="A117" s="13" t="s">
        <v>68</v>
      </c>
      <c r="B117" s="14" t="s">
        <v>26</v>
      </c>
      <c r="C117" s="15">
        <v>1513609.75</v>
      </c>
      <c r="D117" s="16">
        <v>34</v>
      </c>
      <c r="E117" s="16">
        <v>66</v>
      </c>
      <c r="F117" s="16">
        <v>0</v>
      </c>
      <c r="G117" s="33">
        <v>0</v>
      </c>
      <c r="H117" s="37">
        <f t="shared" si="9"/>
        <v>514627.31500000006</v>
      </c>
      <c r="I117" s="5">
        <f t="shared" si="10"/>
        <v>998982.43500000006</v>
      </c>
      <c r="J117" s="5">
        <f t="shared" si="11"/>
        <v>0</v>
      </c>
      <c r="K117" s="38">
        <f t="shared" si="12"/>
        <v>0</v>
      </c>
    </row>
    <row r="118" spans="1:11" x14ac:dyDescent="0.25">
      <c r="A118" s="13" t="s">
        <v>69</v>
      </c>
      <c r="B118" s="14" t="s">
        <v>24</v>
      </c>
      <c r="C118" s="15">
        <v>36150437</v>
      </c>
      <c r="D118" s="16">
        <v>24.59</v>
      </c>
      <c r="E118" s="16">
        <v>48.72</v>
      </c>
      <c r="F118" s="16">
        <v>26.69</v>
      </c>
      <c r="G118" s="33">
        <v>0</v>
      </c>
      <c r="H118" s="37">
        <f t="shared" si="9"/>
        <v>8889392.4583000001</v>
      </c>
      <c r="I118" s="5">
        <f t="shared" si="10"/>
        <v>17612492.906399999</v>
      </c>
      <c r="J118" s="5">
        <f t="shared" si="11"/>
        <v>9648551.6353000011</v>
      </c>
      <c r="K118" s="38">
        <f t="shared" si="12"/>
        <v>0</v>
      </c>
    </row>
    <row r="119" spans="1:11" x14ac:dyDescent="0.25">
      <c r="A119" s="13" t="s">
        <v>69</v>
      </c>
      <c r="B119" s="14" t="s">
        <v>28</v>
      </c>
      <c r="C119" s="15">
        <v>84065967</v>
      </c>
      <c r="D119" s="16">
        <v>27.52</v>
      </c>
      <c r="E119" s="16">
        <v>10.48</v>
      </c>
      <c r="F119" s="16">
        <v>62</v>
      </c>
      <c r="G119" s="33">
        <v>0</v>
      </c>
      <c r="H119" s="37">
        <f t="shared" si="9"/>
        <v>23134954.1184</v>
      </c>
      <c r="I119" s="5">
        <f t="shared" si="10"/>
        <v>8810113.3416000009</v>
      </c>
      <c r="J119" s="5">
        <f t="shared" si="11"/>
        <v>52120899.539999999</v>
      </c>
      <c r="K119" s="38">
        <f t="shared" si="12"/>
        <v>0</v>
      </c>
    </row>
    <row r="120" spans="1:11" x14ac:dyDescent="0.25">
      <c r="A120" s="13" t="s">
        <v>69</v>
      </c>
      <c r="B120" s="14" t="s">
        <v>26</v>
      </c>
      <c r="C120" s="15">
        <v>8807235</v>
      </c>
      <c r="D120" s="16">
        <v>0</v>
      </c>
      <c r="E120" s="16">
        <v>100</v>
      </c>
      <c r="F120" s="16">
        <v>0</v>
      </c>
      <c r="G120" s="33">
        <v>0</v>
      </c>
      <c r="H120" s="37">
        <f t="shared" si="9"/>
        <v>0</v>
      </c>
      <c r="I120" s="5">
        <f t="shared" si="10"/>
        <v>8807235</v>
      </c>
      <c r="J120" s="5">
        <f t="shared" si="11"/>
        <v>0</v>
      </c>
      <c r="K120" s="38">
        <f t="shared" si="12"/>
        <v>0</v>
      </c>
    </row>
    <row r="121" spans="1:11" x14ac:dyDescent="0.25">
      <c r="A121" s="13" t="s">
        <v>70</v>
      </c>
      <c r="B121" s="14" t="s">
        <v>24</v>
      </c>
      <c r="C121" s="15">
        <v>1085000</v>
      </c>
      <c r="D121" s="16">
        <v>0</v>
      </c>
      <c r="E121" s="16">
        <v>100</v>
      </c>
      <c r="F121" s="16">
        <v>0</v>
      </c>
      <c r="G121" s="33">
        <v>0</v>
      </c>
      <c r="H121" s="37">
        <f t="shared" si="9"/>
        <v>0</v>
      </c>
      <c r="I121" s="5">
        <f t="shared" si="10"/>
        <v>1085000</v>
      </c>
      <c r="J121" s="5">
        <f t="shared" si="11"/>
        <v>0</v>
      </c>
      <c r="K121" s="38">
        <f t="shared" si="12"/>
        <v>0</v>
      </c>
    </row>
    <row r="122" spans="1:11" x14ac:dyDescent="0.25">
      <c r="A122" s="13" t="s">
        <v>70</v>
      </c>
      <c r="B122" s="14" t="s">
        <v>25</v>
      </c>
      <c r="C122" s="15">
        <v>350000</v>
      </c>
      <c r="D122" s="16">
        <v>0</v>
      </c>
      <c r="E122" s="16">
        <v>100</v>
      </c>
      <c r="F122" s="16">
        <v>0</v>
      </c>
      <c r="G122" s="33">
        <v>0</v>
      </c>
      <c r="H122" s="37">
        <f t="shared" si="9"/>
        <v>0</v>
      </c>
      <c r="I122" s="5">
        <f t="shared" si="10"/>
        <v>350000</v>
      </c>
      <c r="J122" s="5">
        <f t="shared" si="11"/>
        <v>0</v>
      </c>
      <c r="K122" s="38">
        <f t="shared" si="12"/>
        <v>0</v>
      </c>
    </row>
    <row r="123" spans="1:11" x14ac:dyDescent="0.25">
      <c r="A123" s="13" t="s">
        <v>70</v>
      </c>
      <c r="B123" s="14" t="s">
        <v>28</v>
      </c>
      <c r="C123" s="15">
        <v>27505431</v>
      </c>
      <c r="D123" s="16">
        <v>69</v>
      </c>
      <c r="E123" s="16">
        <v>31</v>
      </c>
      <c r="F123" s="16">
        <v>0</v>
      </c>
      <c r="G123" s="33">
        <v>0</v>
      </c>
      <c r="H123" s="37">
        <f t="shared" si="9"/>
        <v>18978747.389999997</v>
      </c>
      <c r="I123" s="5">
        <f t="shared" si="10"/>
        <v>8526683.6099999994</v>
      </c>
      <c r="J123" s="5">
        <f t="shared" si="11"/>
        <v>0</v>
      </c>
      <c r="K123" s="38">
        <f t="shared" si="12"/>
        <v>0</v>
      </c>
    </row>
    <row r="124" spans="1:11" x14ac:dyDescent="0.25">
      <c r="A124" s="13" t="s">
        <v>70</v>
      </c>
      <c r="B124" s="14" t="s">
        <v>29</v>
      </c>
      <c r="C124" s="15">
        <v>535432</v>
      </c>
      <c r="D124" s="16">
        <v>0</v>
      </c>
      <c r="E124" s="16">
        <v>100</v>
      </c>
      <c r="F124" s="16">
        <v>0</v>
      </c>
      <c r="G124" s="33">
        <v>0</v>
      </c>
      <c r="H124" s="37">
        <f t="shared" si="9"/>
        <v>0</v>
      </c>
      <c r="I124" s="5">
        <f t="shared" si="10"/>
        <v>535432</v>
      </c>
      <c r="J124" s="5">
        <f t="shared" si="11"/>
        <v>0</v>
      </c>
      <c r="K124" s="38">
        <f t="shared" si="12"/>
        <v>0</v>
      </c>
    </row>
    <row r="125" spans="1:11" x14ac:dyDescent="0.25">
      <c r="A125" s="13" t="s">
        <v>70</v>
      </c>
      <c r="B125" s="14" t="s">
        <v>26</v>
      </c>
      <c r="C125" s="15">
        <v>9750000</v>
      </c>
      <c r="D125" s="16">
        <v>0</v>
      </c>
      <c r="E125" s="16">
        <v>100</v>
      </c>
      <c r="F125" s="16">
        <v>0</v>
      </c>
      <c r="G125" s="33">
        <v>0</v>
      </c>
      <c r="H125" s="37">
        <f t="shared" si="9"/>
        <v>0</v>
      </c>
      <c r="I125" s="5">
        <f t="shared" si="10"/>
        <v>9750000</v>
      </c>
      <c r="J125" s="5">
        <f t="shared" si="11"/>
        <v>0</v>
      </c>
      <c r="K125" s="38">
        <f t="shared" si="12"/>
        <v>0</v>
      </c>
    </row>
    <row r="126" spans="1:11" x14ac:dyDescent="0.25">
      <c r="A126" s="13" t="s">
        <v>71</v>
      </c>
      <c r="B126" s="14" t="s">
        <v>24</v>
      </c>
      <c r="C126" s="15">
        <v>6847900</v>
      </c>
      <c r="D126" s="16">
        <v>25</v>
      </c>
      <c r="E126" s="16">
        <v>75</v>
      </c>
      <c r="F126" s="16">
        <v>0</v>
      </c>
      <c r="G126" s="33">
        <v>0</v>
      </c>
      <c r="H126" s="37">
        <f t="shared" si="9"/>
        <v>1711975</v>
      </c>
      <c r="I126" s="5">
        <f t="shared" si="10"/>
        <v>5135925</v>
      </c>
      <c r="J126" s="5">
        <f t="shared" si="11"/>
        <v>0</v>
      </c>
      <c r="K126" s="38">
        <f t="shared" si="12"/>
        <v>0</v>
      </c>
    </row>
    <row r="127" spans="1:11" x14ac:dyDescent="0.25">
      <c r="A127" s="13" t="s">
        <v>71</v>
      </c>
      <c r="B127" s="14" t="s">
        <v>25</v>
      </c>
      <c r="C127" s="15">
        <v>8750000</v>
      </c>
      <c r="D127" s="16">
        <v>0</v>
      </c>
      <c r="E127" s="16">
        <v>0</v>
      </c>
      <c r="F127" s="16">
        <v>100</v>
      </c>
      <c r="G127" s="33">
        <v>0</v>
      </c>
      <c r="H127" s="37">
        <f t="shared" si="9"/>
        <v>0</v>
      </c>
      <c r="I127" s="5">
        <f t="shared" si="10"/>
        <v>0</v>
      </c>
      <c r="J127" s="5">
        <f t="shared" si="11"/>
        <v>8750000</v>
      </c>
      <c r="K127" s="38">
        <f t="shared" si="12"/>
        <v>0</v>
      </c>
    </row>
    <row r="128" spans="1:11" x14ac:dyDescent="0.25">
      <c r="A128" s="13" t="s">
        <v>71</v>
      </c>
      <c r="B128" s="14" t="s">
        <v>28</v>
      </c>
      <c r="C128" s="15">
        <v>25111520</v>
      </c>
      <c r="D128" s="16">
        <v>43</v>
      </c>
      <c r="E128" s="16">
        <v>9</v>
      </c>
      <c r="F128" s="16">
        <v>48</v>
      </c>
      <c r="G128" s="33">
        <v>0</v>
      </c>
      <c r="H128" s="37">
        <f t="shared" si="9"/>
        <v>10797953.6</v>
      </c>
      <c r="I128" s="5">
        <f t="shared" si="10"/>
        <v>2260036.7999999998</v>
      </c>
      <c r="J128" s="5">
        <f t="shared" si="11"/>
        <v>12053529.6</v>
      </c>
      <c r="K128" s="38">
        <f t="shared" si="12"/>
        <v>0</v>
      </c>
    </row>
    <row r="129" spans="1:11" x14ac:dyDescent="0.25">
      <c r="A129" s="13" t="s">
        <v>71</v>
      </c>
      <c r="B129" s="14" t="s">
        <v>29</v>
      </c>
      <c r="C129" s="15">
        <v>2030460</v>
      </c>
      <c r="D129" s="16">
        <v>100</v>
      </c>
      <c r="E129" s="16">
        <v>0</v>
      </c>
      <c r="F129" s="16">
        <v>0</v>
      </c>
      <c r="G129" s="33">
        <v>0</v>
      </c>
      <c r="H129" s="37">
        <f t="shared" si="9"/>
        <v>2030460</v>
      </c>
      <c r="I129" s="5">
        <f t="shared" si="10"/>
        <v>0</v>
      </c>
      <c r="J129" s="5">
        <f t="shared" si="11"/>
        <v>0</v>
      </c>
      <c r="K129" s="38">
        <f t="shared" si="12"/>
        <v>0</v>
      </c>
    </row>
    <row r="130" spans="1:11" x14ac:dyDescent="0.25">
      <c r="A130" s="13" t="s">
        <v>71</v>
      </c>
      <c r="B130" s="14" t="s">
        <v>26</v>
      </c>
      <c r="C130" s="15">
        <v>11464510</v>
      </c>
      <c r="D130" s="16">
        <v>43</v>
      </c>
      <c r="E130" s="16">
        <v>56</v>
      </c>
      <c r="F130" s="16">
        <v>1</v>
      </c>
      <c r="G130" s="33">
        <v>0</v>
      </c>
      <c r="H130" s="37">
        <f t="shared" si="9"/>
        <v>4929739.3</v>
      </c>
      <c r="I130" s="5">
        <f t="shared" si="10"/>
        <v>6420125.6000000006</v>
      </c>
      <c r="J130" s="5">
        <f t="shared" si="11"/>
        <v>114645.1</v>
      </c>
      <c r="K130" s="38">
        <f t="shared" si="12"/>
        <v>0</v>
      </c>
    </row>
    <row r="131" spans="1:11" x14ac:dyDescent="0.25">
      <c r="A131" s="13" t="s">
        <v>72</v>
      </c>
      <c r="B131" s="14" t="s">
        <v>24</v>
      </c>
      <c r="C131" s="15">
        <v>3927000</v>
      </c>
      <c r="D131" s="16">
        <v>25.97</v>
      </c>
      <c r="E131" s="16">
        <v>74.03</v>
      </c>
      <c r="F131" s="16">
        <v>0</v>
      </c>
      <c r="G131" s="33">
        <v>0</v>
      </c>
      <c r="H131" s="37">
        <f t="shared" si="9"/>
        <v>1019841.8999999999</v>
      </c>
      <c r="I131" s="5">
        <f t="shared" si="10"/>
        <v>2907158.0999999996</v>
      </c>
      <c r="J131" s="5">
        <f t="shared" si="11"/>
        <v>0</v>
      </c>
      <c r="K131" s="38">
        <f t="shared" si="12"/>
        <v>0</v>
      </c>
    </row>
    <row r="132" spans="1:11" x14ac:dyDescent="0.25">
      <c r="A132" s="13" t="s">
        <v>72</v>
      </c>
      <c r="B132" s="14" t="s">
        <v>28</v>
      </c>
      <c r="C132" s="15">
        <v>8321833</v>
      </c>
      <c r="D132" s="16">
        <v>39.32</v>
      </c>
      <c r="E132" s="16">
        <v>60.68</v>
      </c>
      <c r="F132" s="16">
        <v>0</v>
      </c>
      <c r="G132" s="33">
        <v>0</v>
      </c>
      <c r="H132" s="37">
        <f t="shared" si="9"/>
        <v>3272144.7355999998</v>
      </c>
      <c r="I132" s="5">
        <f t="shared" si="10"/>
        <v>5049688.2643999998</v>
      </c>
      <c r="J132" s="5">
        <f t="shared" si="11"/>
        <v>0</v>
      </c>
      <c r="K132" s="38">
        <f t="shared" si="12"/>
        <v>0</v>
      </c>
    </row>
    <row r="133" spans="1:11" x14ac:dyDescent="0.25">
      <c r="A133" s="13" t="s">
        <v>72</v>
      </c>
      <c r="B133" s="14" t="s">
        <v>29</v>
      </c>
      <c r="C133" s="15">
        <v>9133680</v>
      </c>
      <c r="D133" s="16">
        <v>29.59</v>
      </c>
      <c r="E133" s="16">
        <v>70.41</v>
      </c>
      <c r="F133" s="16">
        <v>0</v>
      </c>
      <c r="G133" s="33">
        <v>0</v>
      </c>
      <c r="H133" s="37">
        <f t="shared" si="9"/>
        <v>2702655.912</v>
      </c>
      <c r="I133" s="5">
        <f t="shared" si="10"/>
        <v>6431024.0879999995</v>
      </c>
      <c r="J133" s="5">
        <f t="shared" si="11"/>
        <v>0</v>
      </c>
      <c r="K133" s="38">
        <f t="shared" si="12"/>
        <v>0</v>
      </c>
    </row>
    <row r="134" spans="1:11" x14ac:dyDescent="0.25">
      <c r="A134" s="13" t="s">
        <v>72</v>
      </c>
      <c r="B134" s="14" t="s">
        <v>26</v>
      </c>
      <c r="C134" s="15">
        <v>688376</v>
      </c>
      <c r="D134" s="16">
        <v>10.1</v>
      </c>
      <c r="E134" s="16">
        <v>89.9</v>
      </c>
      <c r="F134" s="16">
        <v>0</v>
      </c>
      <c r="G134" s="33">
        <v>0</v>
      </c>
      <c r="H134" s="37">
        <f t="shared" si="9"/>
        <v>69525.975999999995</v>
      </c>
      <c r="I134" s="5">
        <f t="shared" si="10"/>
        <v>618850.02399999998</v>
      </c>
      <c r="J134" s="5">
        <f t="shared" si="11"/>
        <v>0</v>
      </c>
      <c r="K134" s="38">
        <f t="shared" si="12"/>
        <v>0</v>
      </c>
    </row>
    <row r="135" spans="1:11" x14ac:dyDescent="0.25">
      <c r="A135" s="13" t="s">
        <v>75</v>
      </c>
      <c r="B135" s="14" t="s">
        <v>26</v>
      </c>
      <c r="C135" s="15">
        <v>2248613</v>
      </c>
      <c r="D135" s="16">
        <v>0</v>
      </c>
      <c r="E135" s="16">
        <v>100</v>
      </c>
      <c r="F135" s="16">
        <v>0</v>
      </c>
      <c r="G135" s="33">
        <v>0</v>
      </c>
      <c r="H135" s="37">
        <f t="shared" ref="H135:H155" si="13">$C135*(D135/100)</f>
        <v>0</v>
      </c>
      <c r="I135" s="5">
        <f t="shared" ref="I135:I155" si="14">$C135*(E135/100)</f>
        <v>2248613</v>
      </c>
      <c r="J135" s="5">
        <f t="shared" ref="J135:J155" si="15">$C135*(F135/100)</f>
        <v>0</v>
      </c>
      <c r="K135" s="38">
        <f t="shared" ref="K135:K155" si="16">$C135*(G135/100)</f>
        <v>0</v>
      </c>
    </row>
    <row r="136" spans="1:11" x14ac:dyDescent="0.25">
      <c r="A136" s="13" t="s">
        <v>76</v>
      </c>
      <c r="B136" s="14" t="s">
        <v>25</v>
      </c>
      <c r="C136" s="15">
        <v>514674</v>
      </c>
      <c r="D136" s="16">
        <v>10</v>
      </c>
      <c r="E136" s="16">
        <v>84</v>
      </c>
      <c r="F136" s="16">
        <v>6</v>
      </c>
      <c r="G136" s="33">
        <v>0</v>
      </c>
      <c r="H136" s="37">
        <f t="shared" si="13"/>
        <v>51467.4</v>
      </c>
      <c r="I136" s="5">
        <f t="shared" si="14"/>
        <v>432326.16</v>
      </c>
      <c r="J136" s="5">
        <f t="shared" si="15"/>
        <v>30880.44</v>
      </c>
      <c r="K136" s="38">
        <f t="shared" si="16"/>
        <v>0</v>
      </c>
    </row>
    <row r="137" spans="1:11" x14ac:dyDescent="0.25">
      <c r="A137" s="13" t="s">
        <v>76</v>
      </c>
      <c r="B137" s="14" t="s">
        <v>28</v>
      </c>
      <c r="C137" s="15">
        <v>2423118</v>
      </c>
      <c r="D137" s="16">
        <v>61</v>
      </c>
      <c r="E137" s="16">
        <v>0</v>
      </c>
      <c r="F137" s="16">
        <v>39</v>
      </c>
      <c r="G137" s="33">
        <v>0</v>
      </c>
      <c r="H137" s="37">
        <f t="shared" si="13"/>
        <v>1478101.98</v>
      </c>
      <c r="I137" s="5">
        <f t="shared" si="14"/>
        <v>0</v>
      </c>
      <c r="J137" s="5">
        <f t="shared" si="15"/>
        <v>945016.02</v>
      </c>
      <c r="K137" s="38">
        <f t="shared" si="16"/>
        <v>0</v>
      </c>
    </row>
    <row r="138" spans="1:11" x14ac:dyDescent="0.25">
      <c r="A138" s="13" t="s">
        <v>76</v>
      </c>
      <c r="B138" s="14" t="s">
        <v>26</v>
      </c>
      <c r="C138" s="15">
        <v>7802953</v>
      </c>
      <c r="D138" s="16">
        <v>2</v>
      </c>
      <c r="E138" s="16">
        <v>94</v>
      </c>
      <c r="F138" s="16">
        <v>4</v>
      </c>
      <c r="G138" s="33">
        <v>0</v>
      </c>
      <c r="H138" s="37">
        <f t="shared" si="13"/>
        <v>156059.06</v>
      </c>
      <c r="I138" s="5">
        <f t="shared" si="14"/>
        <v>7334775.8199999994</v>
      </c>
      <c r="J138" s="5">
        <f t="shared" si="15"/>
        <v>312118.12</v>
      </c>
      <c r="K138" s="38">
        <f t="shared" si="16"/>
        <v>0</v>
      </c>
    </row>
    <row r="139" spans="1:11" x14ac:dyDescent="0.25">
      <c r="A139" s="13" t="s">
        <v>77</v>
      </c>
      <c r="B139" s="14" t="s">
        <v>28</v>
      </c>
      <c r="C139" s="15">
        <v>4599590</v>
      </c>
      <c r="D139" s="16">
        <v>91</v>
      </c>
      <c r="E139" s="16">
        <v>0</v>
      </c>
      <c r="F139" s="16">
        <v>9</v>
      </c>
      <c r="G139" s="33">
        <v>0</v>
      </c>
      <c r="H139" s="37">
        <f t="shared" si="13"/>
        <v>4185626.9000000004</v>
      </c>
      <c r="I139" s="5">
        <f t="shared" si="14"/>
        <v>0</v>
      </c>
      <c r="J139" s="5">
        <f t="shared" si="15"/>
        <v>413963.1</v>
      </c>
      <c r="K139" s="38">
        <f t="shared" si="16"/>
        <v>0</v>
      </c>
    </row>
    <row r="140" spans="1:11" x14ac:dyDescent="0.25">
      <c r="A140" s="13" t="s">
        <v>77</v>
      </c>
      <c r="B140" s="14" t="s">
        <v>26</v>
      </c>
      <c r="C140" s="15">
        <v>6038175</v>
      </c>
      <c r="D140" s="16">
        <v>68</v>
      </c>
      <c r="E140" s="16">
        <v>31</v>
      </c>
      <c r="F140" s="16">
        <v>0</v>
      </c>
      <c r="G140" s="33">
        <v>1</v>
      </c>
      <c r="H140" s="37">
        <f t="shared" si="13"/>
        <v>4105959.0000000005</v>
      </c>
      <c r="I140" s="5">
        <f t="shared" si="14"/>
        <v>1871834.25</v>
      </c>
      <c r="J140" s="5">
        <f t="shared" si="15"/>
        <v>0</v>
      </c>
      <c r="K140" s="38">
        <f t="shared" si="16"/>
        <v>60381.75</v>
      </c>
    </row>
    <row r="141" spans="1:11" x14ac:dyDescent="0.25">
      <c r="A141" s="13" t="s">
        <v>78</v>
      </c>
      <c r="B141" s="14" t="s">
        <v>24</v>
      </c>
      <c r="C141" s="15">
        <v>998318</v>
      </c>
      <c r="D141" s="16">
        <v>23</v>
      </c>
      <c r="E141" s="16">
        <v>77</v>
      </c>
      <c r="F141" s="16">
        <v>0</v>
      </c>
      <c r="G141" s="33">
        <v>0</v>
      </c>
      <c r="H141" s="37">
        <f t="shared" si="13"/>
        <v>229613.14</v>
      </c>
      <c r="I141" s="5">
        <f t="shared" si="14"/>
        <v>768704.86</v>
      </c>
      <c r="J141" s="5">
        <f t="shared" si="15"/>
        <v>0</v>
      </c>
      <c r="K141" s="38">
        <f t="shared" si="16"/>
        <v>0</v>
      </c>
    </row>
    <row r="142" spans="1:11" x14ac:dyDescent="0.25">
      <c r="A142" s="13" t="s">
        <v>78</v>
      </c>
      <c r="B142" s="14" t="s">
        <v>29</v>
      </c>
      <c r="C142" s="15">
        <v>300000</v>
      </c>
      <c r="D142" s="16">
        <v>0</v>
      </c>
      <c r="E142" s="16">
        <v>100</v>
      </c>
      <c r="F142" s="16">
        <v>0</v>
      </c>
      <c r="G142" s="33">
        <v>0</v>
      </c>
      <c r="H142" s="37">
        <f t="shared" si="13"/>
        <v>0</v>
      </c>
      <c r="I142" s="5">
        <f t="shared" si="14"/>
        <v>300000</v>
      </c>
      <c r="J142" s="5">
        <f t="shared" si="15"/>
        <v>0</v>
      </c>
      <c r="K142" s="38">
        <f t="shared" si="16"/>
        <v>0</v>
      </c>
    </row>
    <row r="143" spans="1:11" x14ac:dyDescent="0.25">
      <c r="A143" s="13" t="s">
        <v>78</v>
      </c>
      <c r="B143" s="14" t="s">
        <v>26</v>
      </c>
      <c r="C143" s="15">
        <v>422502</v>
      </c>
      <c r="D143" s="16">
        <v>0</v>
      </c>
      <c r="E143" s="16">
        <v>100</v>
      </c>
      <c r="F143" s="16">
        <v>0</v>
      </c>
      <c r="G143" s="33">
        <v>0</v>
      </c>
      <c r="H143" s="37">
        <f t="shared" si="13"/>
        <v>0</v>
      </c>
      <c r="I143" s="5">
        <f t="shared" si="14"/>
        <v>422502</v>
      </c>
      <c r="J143" s="5">
        <f t="shared" si="15"/>
        <v>0</v>
      </c>
      <c r="K143" s="38">
        <f t="shared" si="16"/>
        <v>0</v>
      </c>
    </row>
    <row r="144" spans="1:11" x14ac:dyDescent="0.25">
      <c r="A144" s="13" t="s">
        <v>79</v>
      </c>
      <c r="B144" s="14" t="s">
        <v>28</v>
      </c>
      <c r="C144" s="15">
        <v>56834408</v>
      </c>
      <c r="D144" s="16">
        <v>100</v>
      </c>
      <c r="E144" s="16">
        <v>0</v>
      </c>
      <c r="F144" s="16">
        <v>0</v>
      </c>
      <c r="G144" s="33">
        <v>0</v>
      </c>
      <c r="H144" s="37">
        <f t="shared" si="13"/>
        <v>56834408</v>
      </c>
      <c r="I144" s="5">
        <f t="shared" si="14"/>
        <v>0</v>
      </c>
      <c r="J144" s="5">
        <f t="shared" si="15"/>
        <v>0</v>
      </c>
      <c r="K144" s="38">
        <f t="shared" si="16"/>
        <v>0</v>
      </c>
    </row>
    <row r="145" spans="1:12" x14ac:dyDescent="0.25">
      <c r="A145" s="13" t="s">
        <v>80</v>
      </c>
      <c r="B145" s="14" t="s">
        <v>28</v>
      </c>
      <c r="C145" s="15">
        <v>1456009</v>
      </c>
      <c r="D145" s="16">
        <v>45.06</v>
      </c>
      <c r="E145" s="16">
        <v>20.6</v>
      </c>
      <c r="F145" s="16">
        <v>34.340000000000003</v>
      </c>
      <c r="G145" s="33">
        <v>0</v>
      </c>
      <c r="H145" s="37">
        <f t="shared" si="13"/>
        <v>656077.65540000005</v>
      </c>
      <c r="I145" s="5">
        <f t="shared" si="14"/>
        <v>299937.85400000005</v>
      </c>
      <c r="J145" s="5">
        <f t="shared" si="15"/>
        <v>499993.49060000008</v>
      </c>
      <c r="K145" s="38">
        <f t="shared" si="16"/>
        <v>0</v>
      </c>
    </row>
    <row r="146" spans="1:12" x14ac:dyDescent="0.25">
      <c r="A146" s="13" t="s">
        <v>80</v>
      </c>
      <c r="B146" s="14" t="s">
        <v>29</v>
      </c>
      <c r="C146" s="15">
        <v>750000</v>
      </c>
      <c r="D146" s="16">
        <v>0</v>
      </c>
      <c r="E146" s="16">
        <v>100</v>
      </c>
      <c r="F146" s="16">
        <v>0</v>
      </c>
      <c r="G146" s="33">
        <v>0</v>
      </c>
      <c r="H146" s="37">
        <f t="shared" si="13"/>
        <v>0</v>
      </c>
      <c r="I146" s="5">
        <f t="shared" si="14"/>
        <v>750000</v>
      </c>
      <c r="J146" s="5">
        <f t="shared" si="15"/>
        <v>0</v>
      </c>
      <c r="K146" s="38">
        <f t="shared" si="16"/>
        <v>0</v>
      </c>
    </row>
    <row r="147" spans="1:12" x14ac:dyDescent="0.25">
      <c r="A147" s="13" t="s">
        <v>80</v>
      </c>
      <c r="B147" s="14" t="s">
        <v>26</v>
      </c>
      <c r="C147" s="15">
        <v>1000000</v>
      </c>
      <c r="D147" s="16">
        <v>0</v>
      </c>
      <c r="E147" s="16">
        <v>100</v>
      </c>
      <c r="F147" s="16">
        <v>0</v>
      </c>
      <c r="G147" s="33">
        <v>0</v>
      </c>
      <c r="H147" s="37">
        <f t="shared" si="13"/>
        <v>0</v>
      </c>
      <c r="I147" s="5">
        <f t="shared" si="14"/>
        <v>1000000</v>
      </c>
      <c r="J147" s="5">
        <f t="shared" si="15"/>
        <v>0</v>
      </c>
      <c r="K147" s="38">
        <f t="shared" si="16"/>
        <v>0</v>
      </c>
    </row>
    <row r="148" spans="1:12" x14ac:dyDescent="0.25">
      <c r="A148" s="13" t="s">
        <v>81</v>
      </c>
      <c r="B148" s="14" t="s">
        <v>24</v>
      </c>
      <c r="C148" s="15">
        <v>20000</v>
      </c>
      <c r="D148" s="16">
        <v>0</v>
      </c>
      <c r="E148" s="16">
        <v>100</v>
      </c>
      <c r="F148" s="16">
        <v>0</v>
      </c>
      <c r="G148" s="33">
        <v>0</v>
      </c>
      <c r="H148" s="37">
        <f t="shared" si="13"/>
        <v>0</v>
      </c>
      <c r="I148" s="5">
        <f t="shared" si="14"/>
        <v>20000</v>
      </c>
      <c r="J148" s="5">
        <f t="shared" si="15"/>
        <v>0</v>
      </c>
      <c r="K148" s="38">
        <f t="shared" si="16"/>
        <v>0</v>
      </c>
    </row>
    <row r="149" spans="1:12" x14ac:dyDescent="0.25">
      <c r="A149" s="13" t="s">
        <v>81</v>
      </c>
      <c r="B149" s="14" t="s">
        <v>29</v>
      </c>
      <c r="C149" s="15">
        <v>1075300</v>
      </c>
      <c r="D149" s="16">
        <v>0</v>
      </c>
      <c r="E149" s="16">
        <v>99</v>
      </c>
      <c r="F149" s="16">
        <v>1</v>
      </c>
      <c r="G149" s="33">
        <v>0</v>
      </c>
      <c r="H149" s="37">
        <f t="shared" si="13"/>
        <v>0</v>
      </c>
      <c r="I149" s="5">
        <f t="shared" si="14"/>
        <v>1064547</v>
      </c>
      <c r="J149" s="5">
        <f t="shared" si="15"/>
        <v>10753</v>
      </c>
      <c r="K149" s="38">
        <f t="shared" si="16"/>
        <v>0</v>
      </c>
    </row>
    <row r="150" spans="1:12" x14ac:dyDescent="0.25">
      <c r="A150" s="13" t="s">
        <v>81</v>
      </c>
      <c r="B150" s="14" t="s">
        <v>26</v>
      </c>
      <c r="C150" s="15">
        <v>34522</v>
      </c>
      <c r="D150" s="16">
        <v>0</v>
      </c>
      <c r="E150" s="16">
        <v>100</v>
      </c>
      <c r="F150" s="16">
        <v>0</v>
      </c>
      <c r="G150" s="33">
        <v>0</v>
      </c>
      <c r="H150" s="37">
        <f t="shared" si="13"/>
        <v>0</v>
      </c>
      <c r="I150" s="5">
        <f t="shared" si="14"/>
        <v>34522</v>
      </c>
      <c r="J150" s="5">
        <f t="shared" si="15"/>
        <v>0</v>
      </c>
      <c r="K150" s="38">
        <f t="shared" si="16"/>
        <v>0</v>
      </c>
    </row>
    <row r="151" spans="1:12" x14ac:dyDescent="0.25">
      <c r="A151" s="13" t="s">
        <v>82</v>
      </c>
      <c r="B151" s="14" t="s">
        <v>24</v>
      </c>
      <c r="C151" s="15">
        <v>30500</v>
      </c>
      <c r="D151" s="16">
        <v>0</v>
      </c>
      <c r="E151" s="16">
        <v>100</v>
      </c>
      <c r="F151" s="16">
        <v>0</v>
      </c>
      <c r="G151" s="33">
        <v>0</v>
      </c>
      <c r="H151" s="37">
        <f t="shared" si="13"/>
        <v>0</v>
      </c>
      <c r="I151" s="5">
        <f t="shared" si="14"/>
        <v>30500</v>
      </c>
      <c r="J151" s="5">
        <f t="shared" si="15"/>
        <v>0</v>
      </c>
      <c r="K151" s="38">
        <f t="shared" si="16"/>
        <v>0</v>
      </c>
    </row>
    <row r="152" spans="1:12" x14ac:dyDescent="0.25">
      <c r="A152" s="13" t="s">
        <v>82</v>
      </c>
      <c r="B152" s="14" t="s">
        <v>29</v>
      </c>
      <c r="C152" s="15">
        <v>632300</v>
      </c>
      <c r="D152" s="16">
        <v>0</v>
      </c>
      <c r="E152" s="16">
        <v>100</v>
      </c>
      <c r="F152" s="16">
        <v>0</v>
      </c>
      <c r="G152" s="33">
        <v>0</v>
      </c>
      <c r="H152" s="37">
        <f t="shared" si="13"/>
        <v>0</v>
      </c>
      <c r="I152" s="5">
        <f t="shared" si="14"/>
        <v>632300</v>
      </c>
      <c r="J152" s="5">
        <f t="shared" si="15"/>
        <v>0</v>
      </c>
      <c r="K152" s="38">
        <f t="shared" si="16"/>
        <v>0</v>
      </c>
    </row>
    <row r="153" spans="1:12" x14ac:dyDescent="0.25">
      <c r="A153" s="13" t="s">
        <v>82</v>
      </c>
      <c r="B153" s="14" t="s">
        <v>26</v>
      </c>
      <c r="C153" s="15">
        <v>194775</v>
      </c>
      <c r="D153" s="16">
        <v>0</v>
      </c>
      <c r="E153" s="16">
        <v>100</v>
      </c>
      <c r="F153" s="16">
        <v>0</v>
      </c>
      <c r="G153" s="33">
        <v>0</v>
      </c>
      <c r="H153" s="37">
        <f t="shared" si="13"/>
        <v>0</v>
      </c>
      <c r="I153" s="5">
        <f t="shared" si="14"/>
        <v>194775</v>
      </c>
      <c r="J153" s="5">
        <f t="shared" si="15"/>
        <v>0</v>
      </c>
      <c r="K153" s="38">
        <f t="shared" si="16"/>
        <v>0</v>
      </c>
    </row>
    <row r="154" spans="1:12" x14ac:dyDescent="0.25">
      <c r="A154" s="13" t="s">
        <v>83</v>
      </c>
      <c r="B154" s="14" t="s">
        <v>24</v>
      </c>
      <c r="C154" s="15">
        <v>123000</v>
      </c>
      <c r="D154" s="16">
        <v>0</v>
      </c>
      <c r="E154" s="16">
        <v>0</v>
      </c>
      <c r="F154" s="16">
        <v>100</v>
      </c>
      <c r="G154" s="33">
        <v>0</v>
      </c>
      <c r="H154" s="37">
        <f t="shared" si="13"/>
        <v>0</v>
      </c>
      <c r="I154" s="5">
        <f t="shared" si="14"/>
        <v>0</v>
      </c>
      <c r="J154" s="5">
        <f t="shared" si="15"/>
        <v>123000</v>
      </c>
      <c r="K154" s="38">
        <f t="shared" si="16"/>
        <v>0</v>
      </c>
    </row>
    <row r="155" spans="1:12" ht="15.75" thickBot="1" x14ac:dyDescent="0.3">
      <c r="A155" s="13" t="s">
        <v>84</v>
      </c>
      <c r="B155" s="14" t="s">
        <v>26</v>
      </c>
      <c r="C155" s="15">
        <v>1460546</v>
      </c>
      <c r="D155" s="16">
        <v>50.7</v>
      </c>
      <c r="E155" s="16">
        <v>49.3</v>
      </c>
      <c r="F155" s="16">
        <v>0</v>
      </c>
      <c r="G155" s="33">
        <v>0</v>
      </c>
      <c r="H155" s="37">
        <f t="shared" si="13"/>
        <v>740496.82200000004</v>
      </c>
      <c r="I155" s="5">
        <f t="shared" si="14"/>
        <v>720049.17799999996</v>
      </c>
      <c r="J155" s="5">
        <f t="shared" si="15"/>
        <v>0</v>
      </c>
      <c r="K155" s="38">
        <f t="shared" si="16"/>
        <v>0</v>
      </c>
    </row>
    <row r="156" spans="1:12" ht="15.75" thickBot="1" x14ac:dyDescent="0.3">
      <c r="A156" s="41" t="s">
        <v>14</v>
      </c>
      <c r="B156" s="42"/>
      <c r="C156" s="43">
        <f>SUM(C5:C155)</f>
        <v>1328044469.5899999</v>
      </c>
      <c r="D156" s="44"/>
      <c r="E156" s="44"/>
      <c r="F156" s="44"/>
      <c r="G156" s="45"/>
      <c r="H156" s="46">
        <f>SUM(H5:H155)</f>
        <v>454457061.65699995</v>
      </c>
      <c r="I156" s="46">
        <f>SUM(I5:I155)</f>
        <v>610454417.45270002</v>
      </c>
      <c r="J156" s="46">
        <f>SUM(J5:J155)</f>
        <v>259485693.32429996</v>
      </c>
      <c r="K156" s="47">
        <f>SUM(K5:K155)</f>
        <v>722106.15599999996</v>
      </c>
      <c r="L156" s="2"/>
    </row>
    <row r="157" spans="1:12" x14ac:dyDescent="0.25">
      <c r="A157" s="17"/>
      <c r="B157" s="18"/>
      <c r="C157" s="19"/>
      <c r="D157" s="20"/>
      <c r="E157" s="20"/>
      <c r="F157" s="20"/>
      <c r="G157" s="20"/>
      <c r="H157" s="4"/>
      <c r="I157" s="4"/>
      <c r="J157" s="4"/>
      <c r="K157" s="36"/>
    </row>
    <row r="158" spans="1:12" x14ac:dyDescent="0.25">
      <c r="A158" s="9" t="s">
        <v>11</v>
      </c>
      <c r="B158" s="28"/>
      <c r="C158" s="29"/>
      <c r="D158" s="30"/>
      <c r="E158" s="30"/>
      <c r="F158" s="30"/>
      <c r="G158" s="30"/>
      <c r="H158" s="4"/>
      <c r="I158" s="4"/>
      <c r="J158" s="4"/>
      <c r="K158" s="36"/>
    </row>
    <row r="159" spans="1:12" ht="45" customHeight="1" x14ac:dyDescent="0.25">
      <c r="A159" s="62" t="s">
        <v>16</v>
      </c>
      <c r="B159" s="71"/>
      <c r="C159" s="71"/>
      <c r="D159" s="71"/>
      <c r="E159" s="71"/>
      <c r="F159" s="71"/>
      <c r="G159" s="71"/>
      <c r="H159" s="71"/>
      <c r="I159" s="71"/>
      <c r="J159" s="71"/>
      <c r="K159" s="64"/>
    </row>
    <row r="160" spans="1:12" ht="15" customHeight="1" x14ac:dyDescent="0.25">
      <c r="A160" s="62" t="s">
        <v>15</v>
      </c>
      <c r="B160" s="63"/>
      <c r="C160" s="63"/>
      <c r="D160" s="63"/>
      <c r="E160" s="63"/>
      <c r="F160" s="63"/>
      <c r="G160" s="63"/>
      <c r="H160" s="63"/>
      <c r="I160" s="63"/>
      <c r="J160" s="63"/>
      <c r="K160" s="64"/>
    </row>
    <row r="161" spans="1:11" ht="30" customHeight="1" x14ac:dyDescent="0.25">
      <c r="A161" s="65" t="s">
        <v>74</v>
      </c>
      <c r="B161" s="66"/>
      <c r="C161" s="66"/>
      <c r="D161" s="66"/>
      <c r="E161" s="66"/>
      <c r="F161" s="66"/>
      <c r="G161" s="66"/>
      <c r="H161" s="66"/>
      <c r="I161" s="66"/>
      <c r="J161" s="66"/>
      <c r="K161" s="67"/>
    </row>
    <row r="162" spans="1:11" ht="30" customHeight="1" thickBot="1" x14ac:dyDescent="0.3">
      <c r="A162" s="56" t="s">
        <v>22</v>
      </c>
      <c r="B162" s="57"/>
      <c r="C162" s="57"/>
      <c r="D162" s="57"/>
      <c r="E162" s="57"/>
      <c r="F162" s="57"/>
      <c r="G162" s="57"/>
      <c r="H162" s="57"/>
      <c r="I162" s="57"/>
      <c r="J162" s="57"/>
      <c r="K162" s="58"/>
    </row>
  </sheetData>
  <mergeCells count="12">
    <mergeCell ref="A1:K1"/>
    <mergeCell ref="A2:K2"/>
    <mergeCell ref="A162:K162"/>
    <mergeCell ref="D3:G3"/>
    <mergeCell ref="A160:K160"/>
    <mergeCell ref="A161:K161"/>
    <mergeCell ref="H3:K3"/>
    <mergeCell ref="A159:K159"/>
    <mergeCell ref="D51:G51"/>
    <mergeCell ref="H51:K51"/>
    <mergeCell ref="D110:G110"/>
    <mergeCell ref="H110:K110"/>
  </mergeCells>
  <printOptions horizontalCentered="1"/>
  <pageMargins left="0.5" right="0.5" top="0.75" bottom="0.75" header="0.5" footer="0.5"/>
  <pageSetup scale="76" fitToHeight="0" orientation="landscape" verticalDpi="0" r:id="rId1"/>
  <headerFooter>
    <oddHeader>&amp;COffice of Economic and Demographic Research</oddHeader>
    <oddFooter>&amp;LApril 4, 2025&amp;RPage &amp;P of &amp;N</oddFooter>
  </headerFooter>
  <rowBreaks count="1" manualBreakCount="1">
    <brk id="156"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67"/>
  <sheetViews>
    <sheetView workbookViewId="0">
      <pane ySplit="4" topLeftCell="A5" activePane="bottomLeft" state="frozen"/>
      <selection pane="bottomLeft" sqref="A1:L1"/>
    </sheetView>
  </sheetViews>
  <sheetFormatPr defaultRowHeight="15" x14ac:dyDescent="0.25"/>
  <cols>
    <col min="1" max="1" width="20.7109375" customWidth="1"/>
    <col min="2" max="2" width="18.7109375" customWidth="1"/>
    <col min="3" max="3" width="18.7109375" style="1" customWidth="1"/>
    <col min="4" max="4" width="15.7109375" style="2" customWidth="1"/>
    <col min="5" max="8" width="13.7109375" style="3" customWidth="1"/>
    <col min="9" max="12" width="13.7109375" style="2" customWidth="1"/>
  </cols>
  <sheetData>
    <row r="1" spans="1:12" ht="23.25" x14ac:dyDescent="0.25">
      <c r="A1" s="50" t="s">
        <v>21</v>
      </c>
      <c r="B1" s="79"/>
      <c r="C1" s="51"/>
      <c r="D1" s="51"/>
      <c r="E1" s="51"/>
      <c r="F1" s="51"/>
      <c r="G1" s="51"/>
      <c r="H1" s="51"/>
      <c r="I1" s="51"/>
      <c r="J1" s="51"/>
      <c r="K1" s="51"/>
      <c r="L1" s="52"/>
    </row>
    <row r="2" spans="1:12" ht="19.5" thickBot="1" x14ac:dyDescent="0.3">
      <c r="A2" s="53" t="s">
        <v>18</v>
      </c>
      <c r="B2" s="80"/>
      <c r="C2" s="54"/>
      <c r="D2" s="54"/>
      <c r="E2" s="54"/>
      <c r="F2" s="54"/>
      <c r="G2" s="54"/>
      <c r="H2" s="54"/>
      <c r="I2" s="54"/>
      <c r="J2" s="54"/>
      <c r="K2" s="54"/>
      <c r="L2" s="55"/>
    </row>
    <row r="3" spans="1:12" ht="16.5" customHeight="1" thickBot="1" x14ac:dyDescent="0.3">
      <c r="A3" s="23"/>
      <c r="B3" s="24" t="s">
        <v>10</v>
      </c>
      <c r="C3" s="24" t="s">
        <v>1</v>
      </c>
      <c r="D3" s="24" t="s">
        <v>13</v>
      </c>
      <c r="E3" s="59" t="s">
        <v>6</v>
      </c>
      <c r="F3" s="60"/>
      <c r="G3" s="60"/>
      <c r="H3" s="61"/>
      <c r="I3" s="68" t="s">
        <v>12</v>
      </c>
      <c r="J3" s="69"/>
      <c r="K3" s="69"/>
      <c r="L3" s="70"/>
    </row>
    <row r="4" spans="1:12" ht="16.5" thickBot="1" x14ac:dyDescent="0.3">
      <c r="A4" s="21" t="s">
        <v>9</v>
      </c>
      <c r="B4" s="22" t="s">
        <v>0</v>
      </c>
      <c r="C4" s="22" t="s">
        <v>7</v>
      </c>
      <c r="D4" s="25" t="s">
        <v>17</v>
      </c>
      <c r="E4" s="8" t="s">
        <v>2</v>
      </c>
      <c r="F4" s="8" t="s">
        <v>3</v>
      </c>
      <c r="G4" s="8" t="s">
        <v>4</v>
      </c>
      <c r="H4" s="31" t="s">
        <v>5</v>
      </c>
      <c r="I4" s="34" t="s">
        <v>2</v>
      </c>
      <c r="J4" s="7" t="s">
        <v>3</v>
      </c>
      <c r="K4" s="7" t="s">
        <v>4</v>
      </c>
      <c r="L4" s="35" t="s">
        <v>5</v>
      </c>
    </row>
    <row r="5" spans="1:12" x14ac:dyDescent="0.25">
      <c r="A5" s="9" t="s">
        <v>85</v>
      </c>
      <c r="B5" s="10" t="s">
        <v>72</v>
      </c>
      <c r="C5" s="10" t="s">
        <v>24</v>
      </c>
      <c r="D5" s="11">
        <v>400000</v>
      </c>
      <c r="E5" s="12">
        <v>0</v>
      </c>
      <c r="F5" s="12">
        <v>0</v>
      </c>
      <c r="G5" s="12">
        <v>100</v>
      </c>
      <c r="H5" s="32">
        <v>0</v>
      </c>
      <c r="I5" s="4">
        <f>$D5*(E5/100)</f>
        <v>0</v>
      </c>
      <c r="J5" s="6">
        <f t="shared" ref="J5:L6" si="0">$D5*(F5/100)</f>
        <v>0</v>
      </c>
      <c r="K5" s="6">
        <f t="shared" si="0"/>
        <v>400000</v>
      </c>
      <c r="L5" s="36">
        <f t="shared" si="0"/>
        <v>0</v>
      </c>
    </row>
    <row r="6" spans="1:12" x14ac:dyDescent="0.25">
      <c r="A6" s="13" t="s">
        <v>85</v>
      </c>
      <c r="B6" s="14" t="s">
        <v>72</v>
      </c>
      <c r="C6" s="14" t="s">
        <v>25</v>
      </c>
      <c r="D6" s="15">
        <v>200000</v>
      </c>
      <c r="E6" s="16">
        <v>0</v>
      </c>
      <c r="F6" s="16">
        <v>0</v>
      </c>
      <c r="G6" s="16">
        <v>100</v>
      </c>
      <c r="H6" s="33">
        <v>0</v>
      </c>
      <c r="I6" s="37">
        <f t="shared" ref="I6" si="1">$D6*(E6/100)</f>
        <v>0</v>
      </c>
      <c r="J6" s="5">
        <f t="shared" si="0"/>
        <v>0</v>
      </c>
      <c r="K6" s="5">
        <f t="shared" si="0"/>
        <v>200000</v>
      </c>
      <c r="L6" s="38">
        <f t="shared" si="0"/>
        <v>0</v>
      </c>
    </row>
    <row r="7" spans="1:12" x14ac:dyDescent="0.25">
      <c r="A7" s="13" t="s">
        <v>85</v>
      </c>
      <c r="B7" s="14" t="s">
        <v>72</v>
      </c>
      <c r="C7" s="14" t="s">
        <v>28</v>
      </c>
      <c r="D7" s="15">
        <v>400000</v>
      </c>
      <c r="E7" s="16">
        <v>0</v>
      </c>
      <c r="F7" s="16">
        <v>0</v>
      </c>
      <c r="G7" s="16">
        <v>100</v>
      </c>
      <c r="H7" s="33">
        <v>0</v>
      </c>
      <c r="I7" s="37">
        <f t="shared" ref="I7:I70" si="2">$D7*(E7/100)</f>
        <v>0</v>
      </c>
      <c r="J7" s="5">
        <f t="shared" ref="J7:J70" si="3">$D7*(F7/100)</f>
        <v>0</v>
      </c>
      <c r="K7" s="5">
        <f t="shared" ref="K7:K70" si="4">$D7*(G7/100)</f>
        <v>400000</v>
      </c>
      <c r="L7" s="38">
        <f t="shared" ref="L7:L70" si="5">$D7*(H7/100)</f>
        <v>0</v>
      </c>
    </row>
    <row r="8" spans="1:12" x14ac:dyDescent="0.25">
      <c r="A8" s="13" t="s">
        <v>85</v>
      </c>
      <c r="B8" s="14" t="s">
        <v>72</v>
      </c>
      <c r="C8" s="14" t="s">
        <v>26</v>
      </c>
      <c r="D8" s="15">
        <v>330000</v>
      </c>
      <c r="E8" s="16">
        <v>0</v>
      </c>
      <c r="F8" s="16">
        <v>0</v>
      </c>
      <c r="G8" s="16">
        <v>100</v>
      </c>
      <c r="H8" s="33">
        <v>0</v>
      </c>
      <c r="I8" s="37">
        <f t="shared" si="2"/>
        <v>0</v>
      </c>
      <c r="J8" s="5">
        <f t="shared" si="3"/>
        <v>0</v>
      </c>
      <c r="K8" s="5">
        <f t="shared" si="4"/>
        <v>330000</v>
      </c>
      <c r="L8" s="38">
        <f t="shared" si="5"/>
        <v>0</v>
      </c>
    </row>
    <row r="9" spans="1:12" x14ac:dyDescent="0.25">
      <c r="A9" s="13" t="s">
        <v>86</v>
      </c>
      <c r="B9" s="14" t="s">
        <v>69</v>
      </c>
      <c r="C9" s="14" t="s">
        <v>28</v>
      </c>
      <c r="D9" s="15">
        <v>250000</v>
      </c>
      <c r="E9" s="16">
        <v>0</v>
      </c>
      <c r="F9" s="16">
        <v>0</v>
      </c>
      <c r="G9" s="16">
        <v>100</v>
      </c>
      <c r="H9" s="33">
        <v>0</v>
      </c>
      <c r="I9" s="37">
        <f t="shared" si="2"/>
        <v>0</v>
      </c>
      <c r="J9" s="5">
        <f t="shared" si="3"/>
        <v>0</v>
      </c>
      <c r="K9" s="5">
        <f t="shared" si="4"/>
        <v>250000</v>
      </c>
      <c r="L9" s="38">
        <f t="shared" si="5"/>
        <v>0</v>
      </c>
    </row>
    <row r="10" spans="1:12" x14ac:dyDescent="0.25">
      <c r="A10" s="13" t="s">
        <v>87</v>
      </c>
      <c r="B10" s="14" t="s">
        <v>69</v>
      </c>
      <c r="C10" s="14" t="s">
        <v>25</v>
      </c>
      <c r="D10" s="15">
        <v>4101600</v>
      </c>
      <c r="E10" s="16">
        <v>0</v>
      </c>
      <c r="F10" s="16">
        <v>100</v>
      </c>
      <c r="G10" s="16">
        <v>0</v>
      </c>
      <c r="H10" s="33">
        <v>0</v>
      </c>
      <c r="I10" s="37">
        <f t="shared" si="2"/>
        <v>0</v>
      </c>
      <c r="J10" s="5">
        <f t="shared" si="3"/>
        <v>4101600</v>
      </c>
      <c r="K10" s="5">
        <f t="shared" si="4"/>
        <v>0</v>
      </c>
      <c r="L10" s="38">
        <f t="shared" si="5"/>
        <v>0</v>
      </c>
    </row>
    <row r="11" spans="1:12" x14ac:dyDescent="0.25">
      <c r="A11" s="13" t="s">
        <v>88</v>
      </c>
      <c r="B11" s="14" t="s">
        <v>69</v>
      </c>
      <c r="C11" s="14" t="s">
        <v>24</v>
      </c>
      <c r="D11" s="15">
        <v>270361</v>
      </c>
      <c r="E11" s="16">
        <v>65</v>
      </c>
      <c r="F11" s="16">
        <v>0</v>
      </c>
      <c r="G11" s="16">
        <v>0</v>
      </c>
      <c r="H11" s="33">
        <v>35</v>
      </c>
      <c r="I11" s="37">
        <f t="shared" si="2"/>
        <v>175734.65</v>
      </c>
      <c r="J11" s="5">
        <f t="shared" si="3"/>
        <v>0</v>
      </c>
      <c r="K11" s="5">
        <f t="shared" si="4"/>
        <v>0</v>
      </c>
      <c r="L11" s="38">
        <f t="shared" si="5"/>
        <v>94626.349999999991</v>
      </c>
    </row>
    <row r="12" spans="1:12" x14ac:dyDescent="0.25">
      <c r="A12" s="13" t="s">
        <v>89</v>
      </c>
      <c r="B12" s="14" t="s">
        <v>61</v>
      </c>
      <c r="C12" s="14" t="s">
        <v>24</v>
      </c>
      <c r="D12" s="15">
        <v>25481.63</v>
      </c>
      <c r="E12" s="16">
        <v>0</v>
      </c>
      <c r="F12" s="16">
        <v>100</v>
      </c>
      <c r="G12" s="16">
        <v>0</v>
      </c>
      <c r="H12" s="33">
        <v>0</v>
      </c>
      <c r="I12" s="37">
        <f t="shared" si="2"/>
        <v>0</v>
      </c>
      <c r="J12" s="5">
        <f t="shared" si="3"/>
        <v>25481.63</v>
      </c>
      <c r="K12" s="5">
        <f t="shared" si="4"/>
        <v>0</v>
      </c>
      <c r="L12" s="38">
        <f t="shared" si="5"/>
        <v>0</v>
      </c>
    </row>
    <row r="13" spans="1:12" x14ac:dyDescent="0.25">
      <c r="A13" s="13" t="s">
        <v>89</v>
      </c>
      <c r="B13" s="14" t="s">
        <v>61</v>
      </c>
      <c r="C13" s="14" t="s">
        <v>25</v>
      </c>
      <c r="D13" s="15">
        <v>90349.75</v>
      </c>
      <c r="E13" s="16">
        <v>100</v>
      </c>
      <c r="F13" s="16">
        <v>0</v>
      </c>
      <c r="G13" s="16">
        <v>0</v>
      </c>
      <c r="H13" s="33">
        <v>0</v>
      </c>
      <c r="I13" s="37">
        <f t="shared" si="2"/>
        <v>90349.75</v>
      </c>
      <c r="J13" s="5">
        <f t="shared" si="3"/>
        <v>0</v>
      </c>
      <c r="K13" s="5">
        <f t="shared" si="4"/>
        <v>0</v>
      </c>
      <c r="L13" s="38">
        <f t="shared" si="5"/>
        <v>0</v>
      </c>
    </row>
    <row r="14" spans="1:12" x14ac:dyDescent="0.25">
      <c r="A14" s="13" t="s">
        <v>89</v>
      </c>
      <c r="B14" s="14" t="s">
        <v>61</v>
      </c>
      <c r="C14" s="14" t="s">
        <v>26</v>
      </c>
      <c r="D14" s="15">
        <v>224007.97</v>
      </c>
      <c r="E14" s="16">
        <v>15.61</v>
      </c>
      <c r="F14" s="16">
        <v>84.39</v>
      </c>
      <c r="G14" s="16">
        <v>0</v>
      </c>
      <c r="H14" s="33">
        <v>0</v>
      </c>
      <c r="I14" s="37">
        <f t="shared" si="2"/>
        <v>34967.644116999996</v>
      </c>
      <c r="J14" s="5">
        <f t="shared" si="3"/>
        <v>189040.32588299998</v>
      </c>
      <c r="K14" s="5">
        <f t="shared" si="4"/>
        <v>0</v>
      </c>
      <c r="L14" s="38">
        <f t="shared" si="5"/>
        <v>0</v>
      </c>
    </row>
    <row r="15" spans="1:12" x14ac:dyDescent="0.25">
      <c r="A15" s="13" t="s">
        <v>90</v>
      </c>
      <c r="B15" s="14" t="s">
        <v>56</v>
      </c>
      <c r="C15" s="14" t="s">
        <v>24</v>
      </c>
      <c r="D15" s="15">
        <v>808451</v>
      </c>
      <c r="E15" s="16">
        <v>83</v>
      </c>
      <c r="F15" s="16">
        <v>17</v>
      </c>
      <c r="G15" s="16">
        <v>0</v>
      </c>
      <c r="H15" s="33">
        <v>0</v>
      </c>
      <c r="I15" s="37">
        <f t="shared" si="2"/>
        <v>671014.32999999996</v>
      </c>
      <c r="J15" s="5">
        <f t="shared" si="3"/>
        <v>137436.67000000001</v>
      </c>
      <c r="K15" s="5">
        <f t="shared" si="4"/>
        <v>0</v>
      </c>
      <c r="L15" s="38">
        <f t="shared" si="5"/>
        <v>0</v>
      </c>
    </row>
    <row r="16" spans="1:12" x14ac:dyDescent="0.25">
      <c r="A16" s="13" t="s">
        <v>90</v>
      </c>
      <c r="B16" s="14" t="s">
        <v>56</v>
      </c>
      <c r="C16" s="14" t="s">
        <v>28</v>
      </c>
      <c r="D16" s="15">
        <v>750000</v>
      </c>
      <c r="E16" s="16">
        <v>40</v>
      </c>
      <c r="F16" s="16">
        <v>60</v>
      </c>
      <c r="G16" s="16">
        <v>0</v>
      </c>
      <c r="H16" s="33">
        <v>0</v>
      </c>
      <c r="I16" s="37">
        <f t="shared" si="2"/>
        <v>300000</v>
      </c>
      <c r="J16" s="5">
        <f t="shared" si="3"/>
        <v>450000</v>
      </c>
      <c r="K16" s="5">
        <f t="shared" si="4"/>
        <v>0</v>
      </c>
      <c r="L16" s="38">
        <f t="shared" si="5"/>
        <v>0</v>
      </c>
    </row>
    <row r="17" spans="1:12" x14ac:dyDescent="0.25">
      <c r="A17" s="13" t="s">
        <v>90</v>
      </c>
      <c r="B17" s="14" t="s">
        <v>56</v>
      </c>
      <c r="C17" s="14" t="s">
        <v>26</v>
      </c>
      <c r="D17" s="15">
        <v>465068</v>
      </c>
      <c r="E17" s="72" t="s">
        <v>8</v>
      </c>
      <c r="F17" s="73"/>
      <c r="G17" s="73"/>
      <c r="H17" s="74"/>
      <c r="I17" s="75" t="s">
        <v>8</v>
      </c>
      <c r="J17" s="75"/>
      <c r="K17" s="75"/>
      <c r="L17" s="76"/>
    </row>
    <row r="18" spans="1:12" x14ac:dyDescent="0.25">
      <c r="A18" s="13" t="s">
        <v>91</v>
      </c>
      <c r="B18" s="14" t="s">
        <v>71</v>
      </c>
      <c r="C18" s="14" t="s">
        <v>24</v>
      </c>
      <c r="D18" s="15">
        <v>2246400</v>
      </c>
      <c r="E18" s="16">
        <v>81.08</v>
      </c>
      <c r="F18" s="16">
        <v>18.920000000000002</v>
      </c>
      <c r="G18" s="16">
        <v>0</v>
      </c>
      <c r="H18" s="33">
        <v>0</v>
      </c>
      <c r="I18" s="37">
        <f t="shared" si="2"/>
        <v>1821381.1199999999</v>
      </c>
      <c r="J18" s="5">
        <f t="shared" si="3"/>
        <v>425018.88</v>
      </c>
      <c r="K18" s="5">
        <f t="shared" si="4"/>
        <v>0</v>
      </c>
      <c r="L18" s="38">
        <f t="shared" si="5"/>
        <v>0</v>
      </c>
    </row>
    <row r="19" spans="1:12" x14ac:dyDescent="0.25">
      <c r="A19" s="13" t="s">
        <v>91</v>
      </c>
      <c r="B19" s="14" t="s">
        <v>71</v>
      </c>
      <c r="C19" s="14" t="s">
        <v>25</v>
      </c>
      <c r="D19" s="15">
        <v>2030237.7</v>
      </c>
      <c r="E19" s="16">
        <v>85.64</v>
      </c>
      <c r="F19" s="16">
        <v>14.36</v>
      </c>
      <c r="G19" s="16">
        <v>0</v>
      </c>
      <c r="H19" s="33">
        <v>0</v>
      </c>
      <c r="I19" s="37">
        <f t="shared" si="2"/>
        <v>1738695.5662800001</v>
      </c>
      <c r="J19" s="5">
        <f t="shared" si="3"/>
        <v>291542.13371999998</v>
      </c>
      <c r="K19" s="5">
        <f t="shared" si="4"/>
        <v>0</v>
      </c>
      <c r="L19" s="38">
        <f t="shared" si="5"/>
        <v>0</v>
      </c>
    </row>
    <row r="20" spans="1:12" x14ac:dyDescent="0.25">
      <c r="A20" s="13" t="s">
        <v>91</v>
      </c>
      <c r="B20" s="14" t="s">
        <v>71</v>
      </c>
      <c r="C20" s="14" t="s">
        <v>28</v>
      </c>
      <c r="D20" s="15">
        <v>3065889.2</v>
      </c>
      <c r="E20" s="16">
        <v>68.239999999999995</v>
      </c>
      <c r="F20" s="16">
        <v>31.76</v>
      </c>
      <c r="G20" s="16">
        <v>0</v>
      </c>
      <c r="H20" s="33">
        <v>0</v>
      </c>
      <c r="I20" s="37">
        <f t="shared" si="2"/>
        <v>2092162.7900799997</v>
      </c>
      <c r="J20" s="5">
        <f t="shared" si="3"/>
        <v>973726.40992000001</v>
      </c>
      <c r="K20" s="5">
        <f t="shared" si="4"/>
        <v>0</v>
      </c>
      <c r="L20" s="38">
        <f t="shared" si="5"/>
        <v>0</v>
      </c>
    </row>
    <row r="21" spans="1:12" x14ac:dyDescent="0.25">
      <c r="A21" s="13" t="s">
        <v>91</v>
      </c>
      <c r="B21" s="14" t="s">
        <v>71</v>
      </c>
      <c r="C21" s="14" t="s">
        <v>26</v>
      </c>
      <c r="D21" s="15">
        <v>520826.5</v>
      </c>
      <c r="E21" s="16">
        <v>27.7</v>
      </c>
      <c r="F21" s="16">
        <v>72.3</v>
      </c>
      <c r="G21" s="16">
        <v>0</v>
      </c>
      <c r="H21" s="33">
        <v>0</v>
      </c>
      <c r="I21" s="37">
        <f t="shared" si="2"/>
        <v>144268.9405</v>
      </c>
      <c r="J21" s="5">
        <f t="shared" si="3"/>
        <v>376557.55949999997</v>
      </c>
      <c r="K21" s="5">
        <f t="shared" si="4"/>
        <v>0</v>
      </c>
      <c r="L21" s="38">
        <f t="shared" si="5"/>
        <v>0</v>
      </c>
    </row>
    <row r="22" spans="1:12" x14ac:dyDescent="0.25">
      <c r="A22" s="13" t="s">
        <v>92</v>
      </c>
      <c r="B22" s="14" t="s">
        <v>31</v>
      </c>
      <c r="C22" s="14" t="s">
        <v>24</v>
      </c>
      <c r="D22" s="15">
        <v>447741</v>
      </c>
      <c r="E22" s="16">
        <v>66</v>
      </c>
      <c r="F22" s="16">
        <v>0</v>
      </c>
      <c r="G22" s="16">
        <v>34</v>
      </c>
      <c r="H22" s="33">
        <v>0</v>
      </c>
      <c r="I22" s="37">
        <f t="shared" si="2"/>
        <v>295509.06</v>
      </c>
      <c r="J22" s="5">
        <f t="shared" si="3"/>
        <v>0</v>
      </c>
      <c r="K22" s="5">
        <f t="shared" si="4"/>
        <v>152231.94</v>
      </c>
      <c r="L22" s="38">
        <f t="shared" si="5"/>
        <v>0</v>
      </c>
    </row>
    <row r="23" spans="1:12" x14ac:dyDescent="0.25">
      <c r="A23" s="13" t="s">
        <v>92</v>
      </c>
      <c r="B23" s="14" t="s">
        <v>31</v>
      </c>
      <c r="C23" s="14" t="s">
        <v>28</v>
      </c>
      <c r="D23" s="15">
        <v>1762031</v>
      </c>
      <c r="E23" s="16">
        <v>0</v>
      </c>
      <c r="F23" s="16">
        <v>0</v>
      </c>
      <c r="G23" s="16">
        <v>100</v>
      </c>
      <c r="H23" s="33">
        <v>0</v>
      </c>
      <c r="I23" s="37">
        <f t="shared" si="2"/>
        <v>0</v>
      </c>
      <c r="J23" s="5">
        <f t="shared" si="3"/>
        <v>0</v>
      </c>
      <c r="K23" s="5">
        <f t="shared" si="4"/>
        <v>1762031</v>
      </c>
      <c r="L23" s="38">
        <f t="shared" si="5"/>
        <v>0</v>
      </c>
    </row>
    <row r="24" spans="1:12" x14ac:dyDescent="0.25">
      <c r="A24" s="13" t="s">
        <v>92</v>
      </c>
      <c r="B24" s="14" t="s">
        <v>31</v>
      </c>
      <c r="C24" s="14" t="s">
        <v>26</v>
      </c>
      <c r="D24" s="15">
        <v>281706</v>
      </c>
      <c r="E24" s="16">
        <v>0</v>
      </c>
      <c r="F24" s="16">
        <v>100</v>
      </c>
      <c r="G24" s="16">
        <v>0</v>
      </c>
      <c r="H24" s="33">
        <v>0</v>
      </c>
      <c r="I24" s="37">
        <f t="shared" si="2"/>
        <v>0</v>
      </c>
      <c r="J24" s="5">
        <f t="shared" si="3"/>
        <v>281706</v>
      </c>
      <c r="K24" s="5">
        <f t="shared" si="4"/>
        <v>0</v>
      </c>
      <c r="L24" s="38">
        <f t="shared" si="5"/>
        <v>0</v>
      </c>
    </row>
    <row r="25" spans="1:12" x14ac:dyDescent="0.25">
      <c r="A25" s="13" t="s">
        <v>93</v>
      </c>
      <c r="B25" s="14" t="s">
        <v>32</v>
      </c>
      <c r="C25" s="14" t="s">
        <v>24</v>
      </c>
      <c r="D25" s="15">
        <v>1678490</v>
      </c>
      <c r="E25" s="16">
        <v>0</v>
      </c>
      <c r="F25" s="16">
        <v>0</v>
      </c>
      <c r="G25" s="16">
        <v>0</v>
      </c>
      <c r="H25" s="33">
        <v>100</v>
      </c>
      <c r="I25" s="37">
        <f t="shared" si="2"/>
        <v>0</v>
      </c>
      <c r="J25" s="5">
        <f t="shared" si="3"/>
        <v>0</v>
      </c>
      <c r="K25" s="5">
        <f t="shared" si="4"/>
        <v>0</v>
      </c>
      <c r="L25" s="38">
        <f t="shared" si="5"/>
        <v>1678490</v>
      </c>
    </row>
    <row r="26" spans="1:12" x14ac:dyDescent="0.25">
      <c r="A26" s="13" t="s">
        <v>94</v>
      </c>
      <c r="B26" s="14" t="s">
        <v>32</v>
      </c>
      <c r="C26" s="14" t="s">
        <v>25</v>
      </c>
      <c r="D26" s="15">
        <v>289849.90000000002</v>
      </c>
      <c r="E26" s="16">
        <v>100</v>
      </c>
      <c r="F26" s="16">
        <v>0</v>
      </c>
      <c r="G26" s="16">
        <v>0</v>
      </c>
      <c r="H26" s="33">
        <v>0</v>
      </c>
      <c r="I26" s="37">
        <f t="shared" si="2"/>
        <v>289849.90000000002</v>
      </c>
      <c r="J26" s="5">
        <f t="shared" si="3"/>
        <v>0</v>
      </c>
      <c r="K26" s="5">
        <f t="shared" si="4"/>
        <v>0</v>
      </c>
      <c r="L26" s="38">
        <f t="shared" si="5"/>
        <v>0</v>
      </c>
    </row>
    <row r="27" spans="1:12" x14ac:dyDescent="0.25">
      <c r="A27" s="13" t="s">
        <v>94</v>
      </c>
      <c r="B27" s="14" t="s">
        <v>32</v>
      </c>
      <c r="C27" s="14" t="s">
        <v>26</v>
      </c>
      <c r="D27" s="15">
        <v>1225639.3</v>
      </c>
      <c r="E27" s="16">
        <v>16.53</v>
      </c>
      <c r="F27" s="16">
        <v>83.47</v>
      </c>
      <c r="G27" s="16">
        <v>0</v>
      </c>
      <c r="H27" s="33">
        <v>0</v>
      </c>
      <c r="I27" s="37">
        <f t="shared" si="2"/>
        <v>202598.17629</v>
      </c>
      <c r="J27" s="5">
        <f t="shared" si="3"/>
        <v>1023041.1237100001</v>
      </c>
      <c r="K27" s="5">
        <f t="shared" si="4"/>
        <v>0</v>
      </c>
      <c r="L27" s="38">
        <f t="shared" si="5"/>
        <v>0</v>
      </c>
    </row>
    <row r="28" spans="1:12" x14ac:dyDescent="0.25">
      <c r="A28" s="13" t="s">
        <v>95</v>
      </c>
      <c r="B28" s="14" t="s">
        <v>32</v>
      </c>
      <c r="C28" s="14" t="s">
        <v>25</v>
      </c>
      <c r="D28" s="15">
        <v>476309</v>
      </c>
      <c r="E28" s="72" t="s">
        <v>8</v>
      </c>
      <c r="F28" s="73"/>
      <c r="G28" s="73"/>
      <c r="H28" s="74"/>
      <c r="I28" s="75" t="s">
        <v>8</v>
      </c>
      <c r="J28" s="75"/>
      <c r="K28" s="75"/>
      <c r="L28" s="76"/>
    </row>
    <row r="29" spans="1:12" x14ac:dyDescent="0.25">
      <c r="A29" s="13" t="s">
        <v>96</v>
      </c>
      <c r="B29" s="14" t="s">
        <v>32</v>
      </c>
      <c r="C29" s="14" t="s">
        <v>24</v>
      </c>
      <c r="D29" s="15">
        <v>862019</v>
      </c>
      <c r="E29" s="16">
        <v>0</v>
      </c>
      <c r="F29" s="16">
        <v>79</v>
      </c>
      <c r="G29" s="16">
        <v>21</v>
      </c>
      <c r="H29" s="33">
        <v>0</v>
      </c>
      <c r="I29" s="37">
        <f t="shared" si="2"/>
        <v>0</v>
      </c>
      <c r="J29" s="5">
        <f t="shared" si="3"/>
        <v>680995.01</v>
      </c>
      <c r="K29" s="5">
        <f t="shared" si="4"/>
        <v>181023.99</v>
      </c>
      <c r="L29" s="38">
        <f t="shared" si="5"/>
        <v>0</v>
      </c>
    </row>
    <row r="30" spans="1:12" x14ac:dyDescent="0.25">
      <c r="A30" s="13" t="s">
        <v>96</v>
      </c>
      <c r="B30" s="14" t="s">
        <v>32</v>
      </c>
      <c r="C30" s="14" t="s">
        <v>26</v>
      </c>
      <c r="D30" s="15">
        <v>2393618</v>
      </c>
      <c r="E30" s="16">
        <v>0</v>
      </c>
      <c r="F30" s="16">
        <v>100</v>
      </c>
      <c r="G30" s="16">
        <v>0</v>
      </c>
      <c r="H30" s="33">
        <v>0</v>
      </c>
      <c r="I30" s="37">
        <f t="shared" si="2"/>
        <v>0</v>
      </c>
      <c r="J30" s="5">
        <f t="shared" si="3"/>
        <v>2393618</v>
      </c>
      <c r="K30" s="5">
        <f t="shared" si="4"/>
        <v>0</v>
      </c>
      <c r="L30" s="38">
        <f t="shared" si="5"/>
        <v>0</v>
      </c>
    </row>
    <row r="31" spans="1:12" x14ac:dyDescent="0.25">
      <c r="A31" s="13" t="s">
        <v>97</v>
      </c>
      <c r="B31" s="14" t="s">
        <v>83</v>
      </c>
      <c r="C31" s="14" t="s">
        <v>28</v>
      </c>
      <c r="D31" s="15">
        <v>514259.51076325984</v>
      </c>
      <c r="E31" s="16">
        <v>10.33</v>
      </c>
      <c r="F31" s="16">
        <v>89.67</v>
      </c>
      <c r="G31" s="16">
        <v>0</v>
      </c>
      <c r="H31" s="33">
        <v>0</v>
      </c>
      <c r="I31" s="37">
        <f t="shared" si="2"/>
        <v>53123.00746184474</v>
      </c>
      <c r="J31" s="5">
        <f t="shared" si="3"/>
        <v>461136.50330141513</v>
      </c>
      <c r="K31" s="5">
        <f t="shared" si="4"/>
        <v>0</v>
      </c>
      <c r="L31" s="38">
        <f t="shared" si="5"/>
        <v>0</v>
      </c>
    </row>
    <row r="32" spans="1:12" x14ac:dyDescent="0.25">
      <c r="A32" s="13" t="s">
        <v>98</v>
      </c>
      <c r="B32" s="14" t="s">
        <v>32</v>
      </c>
      <c r="C32" s="14" t="s">
        <v>25</v>
      </c>
      <c r="D32" s="15">
        <v>787239</v>
      </c>
      <c r="E32" s="16">
        <v>58</v>
      </c>
      <c r="F32" s="16">
        <v>42</v>
      </c>
      <c r="G32" s="16">
        <v>0</v>
      </c>
      <c r="H32" s="33">
        <v>0</v>
      </c>
      <c r="I32" s="37">
        <f t="shared" si="2"/>
        <v>456598.62</v>
      </c>
      <c r="J32" s="5">
        <f t="shared" si="3"/>
        <v>330640.38</v>
      </c>
      <c r="K32" s="5">
        <f t="shared" si="4"/>
        <v>0</v>
      </c>
      <c r="L32" s="38">
        <f t="shared" si="5"/>
        <v>0</v>
      </c>
    </row>
    <row r="33" spans="1:12" x14ac:dyDescent="0.25">
      <c r="A33" s="13" t="s">
        <v>98</v>
      </c>
      <c r="B33" s="14" t="s">
        <v>32</v>
      </c>
      <c r="C33" s="14" t="s">
        <v>26</v>
      </c>
      <c r="D33" s="15">
        <v>1315689</v>
      </c>
      <c r="E33" s="16">
        <v>28</v>
      </c>
      <c r="F33" s="16">
        <v>72</v>
      </c>
      <c r="G33" s="16">
        <v>0</v>
      </c>
      <c r="H33" s="33">
        <v>0</v>
      </c>
      <c r="I33" s="37">
        <f t="shared" si="2"/>
        <v>368392.92000000004</v>
      </c>
      <c r="J33" s="5">
        <f t="shared" si="3"/>
        <v>947296.08</v>
      </c>
      <c r="K33" s="5">
        <f t="shared" si="4"/>
        <v>0</v>
      </c>
      <c r="L33" s="38">
        <f t="shared" si="5"/>
        <v>0</v>
      </c>
    </row>
    <row r="34" spans="1:12" x14ac:dyDescent="0.25">
      <c r="A34" s="13" t="s">
        <v>99</v>
      </c>
      <c r="B34" s="14" t="s">
        <v>69</v>
      </c>
      <c r="C34" s="14" t="s">
        <v>24</v>
      </c>
      <c r="D34" s="15">
        <v>920703</v>
      </c>
      <c r="E34" s="16">
        <v>47.4</v>
      </c>
      <c r="F34" s="16">
        <v>22.2</v>
      </c>
      <c r="G34" s="16">
        <v>30.4</v>
      </c>
      <c r="H34" s="33">
        <v>0</v>
      </c>
      <c r="I34" s="37">
        <f t="shared" si="2"/>
        <v>436413.22199999995</v>
      </c>
      <c r="J34" s="5">
        <f t="shared" si="3"/>
        <v>204396.06599999999</v>
      </c>
      <c r="K34" s="5">
        <f t="shared" si="4"/>
        <v>279893.712</v>
      </c>
      <c r="L34" s="38">
        <f t="shared" si="5"/>
        <v>0</v>
      </c>
    </row>
    <row r="35" spans="1:12" x14ac:dyDescent="0.25">
      <c r="A35" s="13" t="s">
        <v>99</v>
      </c>
      <c r="B35" s="14" t="s">
        <v>69</v>
      </c>
      <c r="C35" s="14" t="s">
        <v>26</v>
      </c>
      <c r="D35" s="15">
        <v>1746642</v>
      </c>
      <c r="E35" s="16">
        <v>46.4</v>
      </c>
      <c r="F35" s="16">
        <v>8.8000000000000007</v>
      </c>
      <c r="G35" s="16">
        <v>44.8</v>
      </c>
      <c r="H35" s="33">
        <v>0</v>
      </c>
      <c r="I35" s="37">
        <f t="shared" si="2"/>
        <v>810441.88799999992</v>
      </c>
      <c r="J35" s="5">
        <f t="shared" si="3"/>
        <v>153704.49600000001</v>
      </c>
      <c r="K35" s="5">
        <f t="shared" si="4"/>
        <v>782495.61599999992</v>
      </c>
      <c r="L35" s="38">
        <f t="shared" si="5"/>
        <v>0</v>
      </c>
    </row>
    <row r="36" spans="1:12" x14ac:dyDescent="0.25">
      <c r="A36" s="13" t="s">
        <v>100</v>
      </c>
      <c r="B36" s="14" t="s">
        <v>83</v>
      </c>
      <c r="C36" s="14" t="s">
        <v>24</v>
      </c>
      <c r="D36" s="15">
        <v>250000</v>
      </c>
      <c r="E36" s="16">
        <v>100</v>
      </c>
      <c r="F36" s="16">
        <v>0</v>
      </c>
      <c r="G36" s="16">
        <v>0</v>
      </c>
      <c r="H36" s="33">
        <v>0</v>
      </c>
      <c r="I36" s="37">
        <f t="shared" si="2"/>
        <v>250000</v>
      </c>
      <c r="J36" s="5">
        <f t="shared" si="3"/>
        <v>0</v>
      </c>
      <c r="K36" s="5">
        <f t="shared" si="4"/>
        <v>0</v>
      </c>
      <c r="L36" s="38">
        <f t="shared" si="5"/>
        <v>0</v>
      </c>
    </row>
    <row r="37" spans="1:12" x14ac:dyDescent="0.25">
      <c r="A37" s="13" t="s">
        <v>100</v>
      </c>
      <c r="B37" s="14" t="s">
        <v>83</v>
      </c>
      <c r="C37" s="14" t="s">
        <v>25</v>
      </c>
      <c r="D37" s="15">
        <v>1100000</v>
      </c>
      <c r="E37" s="16">
        <v>100</v>
      </c>
      <c r="F37" s="16">
        <v>0</v>
      </c>
      <c r="G37" s="16">
        <v>0</v>
      </c>
      <c r="H37" s="33">
        <v>0</v>
      </c>
      <c r="I37" s="37">
        <f t="shared" si="2"/>
        <v>1100000</v>
      </c>
      <c r="J37" s="5">
        <f t="shared" si="3"/>
        <v>0</v>
      </c>
      <c r="K37" s="5">
        <f t="shared" si="4"/>
        <v>0</v>
      </c>
      <c r="L37" s="38">
        <f t="shared" si="5"/>
        <v>0</v>
      </c>
    </row>
    <row r="38" spans="1:12" x14ac:dyDescent="0.25">
      <c r="A38" s="13" t="s">
        <v>100</v>
      </c>
      <c r="B38" s="14" t="s">
        <v>83</v>
      </c>
      <c r="C38" s="14" t="s">
        <v>26</v>
      </c>
      <c r="D38" s="15">
        <v>350000</v>
      </c>
      <c r="E38" s="16">
        <v>100</v>
      </c>
      <c r="F38" s="16">
        <v>0</v>
      </c>
      <c r="G38" s="16">
        <v>0</v>
      </c>
      <c r="H38" s="33">
        <v>0</v>
      </c>
      <c r="I38" s="37">
        <f t="shared" si="2"/>
        <v>350000</v>
      </c>
      <c r="J38" s="5">
        <f t="shared" si="3"/>
        <v>0</v>
      </c>
      <c r="K38" s="5">
        <f t="shared" si="4"/>
        <v>0</v>
      </c>
      <c r="L38" s="38">
        <f t="shared" si="5"/>
        <v>0</v>
      </c>
    </row>
    <row r="39" spans="1:12" x14ac:dyDescent="0.25">
      <c r="A39" s="13" t="s">
        <v>101</v>
      </c>
      <c r="B39" s="14" t="s">
        <v>71</v>
      </c>
      <c r="C39" s="14" t="s">
        <v>28</v>
      </c>
      <c r="D39" s="15">
        <v>1031272</v>
      </c>
      <c r="E39" s="16">
        <v>63</v>
      </c>
      <c r="F39" s="16">
        <v>0</v>
      </c>
      <c r="G39" s="16">
        <v>37</v>
      </c>
      <c r="H39" s="33">
        <v>0</v>
      </c>
      <c r="I39" s="37">
        <f t="shared" si="2"/>
        <v>649701.36</v>
      </c>
      <c r="J39" s="5">
        <f t="shared" si="3"/>
        <v>0</v>
      </c>
      <c r="K39" s="5">
        <f t="shared" si="4"/>
        <v>381570.64</v>
      </c>
      <c r="L39" s="38">
        <f t="shared" si="5"/>
        <v>0</v>
      </c>
    </row>
    <row r="40" spans="1:12" x14ac:dyDescent="0.25">
      <c r="A40" s="13" t="s">
        <v>102</v>
      </c>
      <c r="B40" s="14" t="s">
        <v>63</v>
      </c>
      <c r="C40" s="14" t="s">
        <v>26</v>
      </c>
      <c r="D40" s="15">
        <v>1278067</v>
      </c>
      <c r="E40" s="16">
        <v>0</v>
      </c>
      <c r="F40" s="16">
        <v>0</v>
      </c>
      <c r="G40" s="16">
        <v>100</v>
      </c>
      <c r="H40" s="33">
        <v>0</v>
      </c>
      <c r="I40" s="37">
        <f t="shared" si="2"/>
        <v>0</v>
      </c>
      <c r="J40" s="5">
        <f t="shared" si="3"/>
        <v>0</v>
      </c>
      <c r="K40" s="5">
        <f t="shared" si="4"/>
        <v>1278067</v>
      </c>
      <c r="L40" s="38">
        <f t="shared" si="5"/>
        <v>0</v>
      </c>
    </row>
    <row r="41" spans="1:12" x14ac:dyDescent="0.25">
      <c r="A41" s="13" t="s">
        <v>103</v>
      </c>
      <c r="B41" s="14" t="s">
        <v>32</v>
      </c>
      <c r="C41" s="14" t="s">
        <v>24</v>
      </c>
      <c r="D41" s="15">
        <v>7530108</v>
      </c>
      <c r="E41" s="16">
        <v>97.9</v>
      </c>
      <c r="F41" s="16">
        <v>2.1</v>
      </c>
      <c r="G41" s="16">
        <v>0</v>
      </c>
      <c r="H41" s="33">
        <v>0</v>
      </c>
      <c r="I41" s="37">
        <f t="shared" si="2"/>
        <v>7371975.7320000008</v>
      </c>
      <c r="J41" s="5">
        <f t="shared" si="3"/>
        <v>158132.26800000001</v>
      </c>
      <c r="K41" s="5">
        <f t="shared" si="4"/>
        <v>0</v>
      </c>
      <c r="L41" s="38">
        <f t="shared" si="5"/>
        <v>0</v>
      </c>
    </row>
    <row r="42" spans="1:12" x14ac:dyDescent="0.25">
      <c r="A42" s="13" t="s">
        <v>103</v>
      </c>
      <c r="B42" s="14" t="s">
        <v>32</v>
      </c>
      <c r="C42" s="14" t="s">
        <v>28</v>
      </c>
      <c r="D42" s="15">
        <v>403407</v>
      </c>
      <c r="E42" s="16">
        <v>0</v>
      </c>
      <c r="F42" s="16">
        <v>100</v>
      </c>
      <c r="G42" s="16">
        <v>0</v>
      </c>
      <c r="H42" s="33">
        <v>0</v>
      </c>
      <c r="I42" s="37">
        <f t="shared" si="2"/>
        <v>0</v>
      </c>
      <c r="J42" s="5">
        <f t="shared" si="3"/>
        <v>403407</v>
      </c>
      <c r="K42" s="5">
        <f t="shared" si="4"/>
        <v>0</v>
      </c>
      <c r="L42" s="38">
        <f t="shared" si="5"/>
        <v>0</v>
      </c>
    </row>
    <row r="43" spans="1:12" x14ac:dyDescent="0.25">
      <c r="A43" s="13" t="s">
        <v>103</v>
      </c>
      <c r="B43" s="14" t="s">
        <v>32</v>
      </c>
      <c r="C43" s="14" t="s">
        <v>26</v>
      </c>
      <c r="D43" s="15">
        <v>971998</v>
      </c>
      <c r="E43" s="16">
        <v>25.1</v>
      </c>
      <c r="F43" s="16">
        <v>74.900000000000006</v>
      </c>
      <c r="G43" s="16">
        <v>0</v>
      </c>
      <c r="H43" s="33">
        <v>0</v>
      </c>
      <c r="I43" s="37">
        <f t="shared" si="2"/>
        <v>243971.49799999999</v>
      </c>
      <c r="J43" s="5">
        <f t="shared" si="3"/>
        <v>728026.50200000009</v>
      </c>
      <c r="K43" s="5">
        <f t="shared" si="4"/>
        <v>0</v>
      </c>
      <c r="L43" s="38">
        <f t="shared" si="5"/>
        <v>0</v>
      </c>
    </row>
    <row r="44" spans="1:12" x14ac:dyDescent="0.25">
      <c r="A44" s="13" t="s">
        <v>104</v>
      </c>
      <c r="B44" s="14" t="s">
        <v>56</v>
      </c>
      <c r="C44" s="14" t="s">
        <v>24</v>
      </c>
      <c r="D44" s="15">
        <v>750000</v>
      </c>
      <c r="E44" s="16">
        <v>0</v>
      </c>
      <c r="F44" s="16">
        <v>0</v>
      </c>
      <c r="G44" s="16">
        <v>100</v>
      </c>
      <c r="H44" s="33">
        <v>0</v>
      </c>
      <c r="I44" s="37">
        <f t="shared" si="2"/>
        <v>0</v>
      </c>
      <c r="J44" s="5">
        <f t="shared" si="3"/>
        <v>0</v>
      </c>
      <c r="K44" s="5">
        <f t="shared" si="4"/>
        <v>750000</v>
      </c>
      <c r="L44" s="38">
        <f t="shared" si="5"/>
        <v>0</v>
      </c>
    </row>
    <row r="45" spans="1:12" x14ac:dyDescent="0.25">
      <c r="A45" s="13" t="s">
        <v>104</v>
      </c>
      <c r="B45" s="14" t="s">
        <v>56</v>
      </c>
      <c r="C45" s="14" t="s">
        <v>29</v>
      </c>
      <c r="D45" s="15">
        <v>682338</v>
      </c>
      <c r="E45" s="16">
        <v>0</v>
      </c>
      <c r="F45" s="16">
        <v>100</v>
      </c>
      <c r="G45" s="16">
        <v>0</v>
      </c>
      <c r="H45" s="33">
        <v>0</v>
      </c>
      <c r="I45" s="37">
        <f t="shared" si="2"/>
        <v>0</v>
      </c>
      <c r="J45" s="5">
        <f t="shared" si="3"/>
        <v>682338</v>
      </c>
      <c r="K45" s="5">
        <f t="shared" si="4"/>
        <v>0</v>
      </c>
      <c r="L45" s="38">
        <f t="shared" si="5"/>
        <v>0</v>
      </c>
    </row>
    <row r="46" spans="1:12" x14ac:dyDescent="0.25">
      <c r="A46" s="13" t="s">
        <v>104</v>
      </c>
      <c r="B46" s="14" t="s">
        <v>56</v>
      </c>
      <c r="C46" s="14" t="s">
        <v>26</v>
      </c>
      <c r="D46" s="15">
        <v>1533527</v>
      </c>
      <c r="E46" s="16">
        <v>67</v>
      </c>
      <c r="F46" s="16">
        <v>33</v>
      </c>
      <c r="G46" s="16">
        <v>0</v>
      </c>
      <c r="H46" s="33">
        <v>0</v>
      </c>
      <c r="I46" s="37">
        <f t="shared" si="2"/>
        <v>1027463.0900000001</v>
      </c>
      <c r="J46" s="5">
        <f t="shared" si="3"/>
        <v>506063.91000000003</v>
      </c>
      <c r="K46" s="5">
        <f t="shared" si="4"/>
        <v>0</v>
      </c>
      <c r="L46" s="38">
        <f t="shared" si="5"/>
        <v>0</v>
      </c>
    </row>
    <row r="47" spans="1:12" x14ac:dyDescent="0.25">
      <c r="A47" s="13" t="s">
        <v>105</v>
      </c>
      <c r="B47" s="14" t="s">
        <v>77</v>
      </c>
      <c r="C47" s="14" t="s">
        <v>24</v>
      </c>
      <c r="D47" s="15">
        <v>125000</v>
      </c>
      <c r="E47" s="16">
        <v>0</v>
      </c>
      <c r="F47" s="16">
        <v>0</v>
      </c>
      <c r="G47" s="16">
        <v>100</v>
      </c>
      <c r="H47" s="33">
        <v>0</v>
      </c>
      <c r="I47" s="37">
        <f t="shared" si="2"/>
        <v>0</v>
      </c>
      <c r="J47" s="5">
        <f t="shared" si="3"/>
        <v>0</v>
      </c>
      <c r="K47" s="5">
        <f t="shared" si="4"/>
        <v>125000</v>
      </c>
      <c r="L47" s="38">
        <f t="shared" si="5"/>
        <v>0</v>
      </c>
    </row>
    <row r="48" spans="1:12" x14ac:dyDescent="0.25">
      <c r="A48" s="13" t="s">
        <v>105</v>
      </c>
      <c r="B48" s="14" t="s">
        <v>77</v>
      </c>
      <c r="C48" s="14" t="s">
        <v>26</v>
      </c>
      <c r="D48" s="15">
        <v>490118</v>
      </c>
      <c r="E48" s="16">
        <v>31</v>
      </c>
      <c r="F48" s="16">
        <v>69</v>
      </c>
      <c r="G48" s="16">
        <v>0</v>
      </c>
      <c r="H48" s="33">
        <v>0</v>
      </c>
      <c r="I48" s="37">
        <f t="shared" si="2"/>
        <v>151936.57999999999</v>
      </c>
      <c r="J48" s="5">
        <f t="shared" si="3"/>
        <v>338181.42</v>
      </c>
      <c r="K48" s="5">
        <f t="shared" si="4"/>
        <v>0</v>
      </c>
      <c r="L48" s="38">
        <f t="shared" si="5"/>
        <v>0</v>
      </c>
    </row>
    <row r="49" spans="1:12" x14ac:dyDescent="0.25">
      <c r="A49" s="13" t="s">
        <v>106</v>
      </c>
      <c r="B49" s="14" t="s">
        <v>38</v>
      </c>
      <c r="C49" s="14" t="s">
        <v>29</v>
      </c>
      <c r="D49" s="15">
        <v>585200</v>
      </c>
      <c r="E49" s="16">
        <v>0</v>
      </c>
      <c r="F49" s="16">
        <v>100</v>
      </c>
      <c r="G49" s="16">
        <v>0</v>
      </c>
      <c r="H49" s="33">
        <v>0</v>
      </c>
      <c r="I49" s="37">
        <f t="shared" si="2"/>
        <v>0</v>
      </c>
      <c r="J49" s="5">
        <f t="shared" si="3"/>
        <v>585200</v>
      </c>
      <c r="K49" s="5">
        <f t="shared" si="4"/>
        <v>0</v>
      </c>
      <c r="L49" s="38">
        <f t="shared" si="5"/>
        <v>0</v>
      </c>
    </row>
    <row r="50" spans="1:12" x14ac:dyDescent="0.25">
      <c r="A50" s="13" t="s">
        <v>107</v>
      </c>
      <c r="B50" s="14" t="s">
        <v>23</v>
      </c>
      <c r="C50" s="14" t="s">
        <v>24</v>
      </c>
      <c r="D50" s="15">
        <v>1605000</v>
      </c>
      <c r="E50" s="16">
        <v>2</v>
      </c>
      <c r="F50" s="16">
        <v>11</v>
      </c>
      <c r="G50" s="16">
        <v>87</v>
      </c>
      <c r="H50" s="33">
        <v>0</v>
      </c>
      <c r="I50" s="37">
        <f t="shared" si="2"/>
        <v>32100</v>
      </c>
      <c r="J50" s="5">
        <f t="shared" si="3"/>
        <v>176550</v>
      </c>
      <c r="K50" s="5">
        <f t="shared" si="4"/>
        <v>1396350</v>
      </c>
      <c r="L50" s="38">
        <f t="shared" si="5"/>
        <v>0</v>
      </c>
    </row>
    <row r="51" spans="1:12" x14ac:dyDescent="0.25">
      <c r="A51" s="13" t="s">
        <v>107</v>
      </c>
      <c r="B51" s="14" t="s">
        <v>23</v>
      </c>
      <c r="C51" s="14" t="s">
        <v>28</v>
      </c>
      <c r="D51" s="15">
        <v>2048608.15</v>
      </c>
      <c r="E51" s="16">
        <v>90</v>
      </c>
      <c r="F51" s="16">
        <v>10</v>
      </c>
      <c r="G51" s="16">
        <v>0</v>
      </c>
      <c r="H51" s="33">
        <v>0</v>
      </c>
      <c r="I51" s="37">
        <f t="shared" si="2"/>
        <v>1843747.335</v>
      </c>
      <c r="J51" s="5">
        <f t="shared" si="3"/>
        <v>204860.815</v>
      </c>
      <c r="K51" s="5">
        <f t="shared" si="4"/>
        <v>0</v>
      </c>
      <c r="L51" s="38">
        <f t="shared" si="5"/>
        <v>0</v>
      </c>
    </row>
    <row r="52" spans="1:12" x14ac:dyDescent="0.25">
      <c r="A52" s="13" t="s">
        <v>107</v>
      </c>
      <c r="B52" s="14" t="s">
        <v>23</v>
      </c>
      <c r="C52" s="14" t="s">
        <v>29</v>
      </c>
      <c r="D52" s="15">
        <v>226323</v>
      </c>
      <c r="E52" s="16">
        <v>100</v>
      </c>
      <c r="F52" s="16">
        <v>0</v>
      </c>
      <c r="G52" s="16">
        <v>0</v>
      </c>
      <c r="H52" s="33">
        <v>0</v>
      </c>
      <c r="I52" s="37">
        <f t="shared" si="2"/>
        <v>226323</v>
      </c>
      <c r="J52" s="5">
        <f t="shared" si="3"/>
        <v>0</v>
      </c>
      <c r="K52" s="5">
        <f t="shared" si="4"/>
        <v>0</v>
      </c>
      <c r="L52" s="38">
        <f t="shared" si="5"/>
        <v>0</v>
      </c>
    </row>
    <row r="53" spans="1:12" x14ac:dyDescent="0.25">
      <c r="A53" s="13" t="s">
        <v>107</v>
      </c>
      <c r="B53" s="14" t="s">
        <v>23</v>
      </c>
      <c r="C53" s="14" t="s">
        <v>26</v>
      </c>
      <c r="D53" s="15">
        <v>1491255</v>
      </c>
      <c r="E53" s="16">
        <v>58</v>
      </c>
      <c r="F53" s="16">
        <v>42</v>
      </c>
      <c r="G53" s="16">
        <v>0</v>
      </c>
      <c r="H53" s="33">
        <v>0</v>
      </c>
      <c r="I53" s="37">
        <f t="shared" si="2"/>
        <v>864927.89999999991</v>
      </c>
      <c r="J53" s="5">
        <f t="shared" si="3"/>
        <v>626327.1</v>
      </c>
      <c r="K53" s="5">
        <f t="shared" si="4"/>
        <v>0</v>
      </c>
      <c r="L53" s="38">
        <f t="shared" si="5"/>
        <v>0</v>
      </c>
    </row>
    <row r="54" spans="1:12" x14ac:dyDescent="0.25">
      <c r="A54" s="13" t="s">
        <v>108</v>
      </c>
      <c r="B54" s="14" t="s">
        <v>32</v>
      </c>
      <c r="C54" s="14" t="s">
        <v>24</v>
      </c>
      <c r="D54" s="15">
        <v>1000000</v>
      </c>
      <c r="E54" s="72" t="s">
        <v>8</v>
      </c>
      <c r="F54" s="73"/>
      <c r="G54" s="73"/>
      <c r="H54" s="74"/>
      <c r="I54" s="75" t="s">
        <v>8</v>
      </c>
      <c r="J54" s="75"/>
      <c r="K54" s="75"/>
      <c r="L54" s="76"/>
    </row>
    <row r="55" spans="1:12" x14ac:dyDescent="0.25">
      <c r="A55" s="13" t="s">
        <v>108</v>
      </c>
      <c r="B55" s="14" t="s">
        <v>32</v>
      </c>
      <c r="C55" s="14" t="s">
        <v>25</v>
      </c>
      <c r="D55" s="15">
        <v>8078443</v>
      </c>
      <c r="E55" s="72" t="s">
        <v>8</v>
      </c>
      <c r="F55" s="73"/>
      <c r="G55" s="73"/>
      <c r="H55" s="74"/>
      <c r="I55" s="75" t="s">
        <v>8</v>
      </c>
      <c r="J55" s="75"/>
      <c r="K55" s="75"/>
      <c r="L55" s="76"/>
    </row>
    <row r="56" spans="1:12" x14ac:dyDescent="0.25">
      <c r="A56" s="13" t="s">
        <v>108</v>
      </c>
      <c r="B56" s="14" t="s">
        <v>32</v>
      </c>
      <c r="C56" s="14" t="s">
        <v>28</v>
      </c>
      <c r="D56" s="15">
        <v>2000000</v>
      </c>
      <c r="E56" s="72" t="s">
        <v>8</v>
      </c>
      <c r="F56" s="73"/>
      <c r="G56" s="73"/>
      <c r="H56" s="74"/>
      <c r="I56" s="75" t="s">
        <v>8</v>
      </c>
      <c r="J56" s="75"/>
      <c r="K56" s="75"/>
      <c r="L56" s="76"/>
    </row>
    <row r="57" spans="1:12" x14ac:dyDescent="0.25">
      <c r="A57" s="13" t="s">
        <v>109</v>
      </c>
      <c r="B57" s="14" t="s">
        <v>63</v>
      </c>
      <c r="C57" s="14" t="s">
        <v>24</v>
      </c>
      <c r="D57" s="15">
        <v>957000</v>
      </c>
      <c r="E57" s="16">
        <v>0</v>
      </c>
      <c r="F57" s="16">
        <v>0</v>
      </c>
      <c r="G57" s="16">
        <v>100</v>
      </c>
      <c r="H57" s="33">
        <v>0</v>
      </c>
      <c r="I57" s="37">
        <f t="shared" si="2"/>
        <v>0</v>
      </c>
      <c r="J57" s="5">
        <f t="shared" si="3"/>
        <v>0</v>
      </c>
      <c r="K57" s="5">
        <f t="shared" si="4"/>
        <v>957000</v>
      </c>
      <c r="L57" s="38">
        <f t="shared" si="5"/>
        <v>0</v>
      </c>
    </row>
    <row r="58" spans="1:12" x14ac:dyDescent="0.25">
      <c r="A58" s="13" t="s">
        <v>109</v>
      </c>
      <c r="B58" s="14" t="s">
        <v>63</v>
      </c>
      <c r="C58" s="14" t="s">
        <v>26</v>
      </c>
      <c r="D58" s="15">
        <v>591000</v>
      </c>
      <c r="E58" s="16">
        <v>0</v>
      </c>
      <c r="F58" s="16">
        <v>0</v>
      </c>
      <c r="G58" s="16">
        <v>100</v>
      </c>
      <c r="H58" s="33">
        <v>0</v>
      </c>
      <c r="I58" s="37">
        <f t="shared" si="2"/>
        <v>0</v>
      </c>
      <c r="J58" s="5">
        <f t="shared" si="3"/>
        <v>0</v>
      </c>
      <c r="K58" s="5">
        <f t="shared" si="4"/>
        <v>591000</v>
      </c>
      <c r="L58" s="38">
        <f t="shared" si="5"/>
        <v>0</v>
      </c>
    </row>
    <row r="59" spans="1:12" x14ac:dyDescent="0.25">
      <c r="A59" s="13" t="s">
        <v>110</v>
      </c>
      <c r="B59" s="14" t="s">
        <v>32</v>
      </c>
      <c r="C59" s="14" t="s">
        <v>24</v>
      </c>
      <c r="D59" s="15">
        <v>3535439.45</v>
      </c>
      <c r="E59" s="16">
        <v>15.1</v>
      </c>
      <c r="F59" s="16">
        <v>0</v>
      </c>
      <c r="G59" s="16">
        <v>84.9</v>
      </c>
      <c r="H59" s="33">
        <v>0</v>
      </c>
      <c r="I59" s="37">
        <f t="shared" si="2"/>
        <v>533851.35695000004</v>
      </c>
      <c r="J59" s="5">
        <f t="shared" si="3"/>
        <v>0</v>
      </c>
      <c r="K59" s="5">
        <f t="shared" si="4"/>
        <v>3001588.0930500003</v>
      </c>
      <c r="L59" s="38">
        <f t="shared" si="5"/>
        <v>0</v>
      </c>
    </row>
    <row r="60" spans="1:12" x14ac:dyDescent="0.25">
      <c r="A60" s="13" t="s">
        <v>110</v>
      </c>
      <c r="B60" s="14" t="s">
        <v>32</v>
      </c>
      <c r="C60" s="14" t="s">
        <v>25</v>
      </c>
      <c r="D60" s="15">
        <v>1108570.25</v>
      </c>
      <c r="E60" s="16">
        <v>0</v>
      </c>
      <c r="F60" s="16">
        <v>54.1</v>
      </c>
      <c r="G60" s="16">
        <v>45.9</v>
      </c>
      <c r="H60" s="33">
        <v>0</v>
      </c>
      <c r="I60" s="37">
        <f t="shared" si="2"/>
        <v>0</v>
      </c>
      <c r="J60" s="5">
        <f t="shared" si="3"/>
        <v>599736.50525000005</v>
      </c>
      <c r="K60" s="5">
        <f t="shared" si="4"/>
        <v>508833.74474999995</v>
      </c>
      <c r="L60" s="38">
        <f t="shared" si="5"/>
        <v>0</v>
      </c>
    </row>
    <row r="61" spans="1:12" x14ac:dyDescent="0.25">
      <c r="A61" s="13" t="s">
        <v>110</v>
      </c>
      <c r="B61" s="14" t="s">
        <v>32</v>
      </c>
      <c r="C61" s="14" t="s">
        <v>26</v>
      </c>
      <c r="D61" s="15">
        <v>1894661.9</v>
      </c>
      <c r="E61" s="16">
        <v>0</v>
      </c>
      <c r="F61" s="16">
        <v>38</v>
      </c>
      <c r="G61" s="16">
        <v>62</v>
      </c>
      <c r="H61" s="33">
        <v>0</v>
      </c>
      <c r="I61" s="37">
        <f t="shared" si="2"/>
        <v>0</v>
      </c>
      <c r="J61" s="5">
        <f t="shared" si="3"/>
        <v>719971.522</v>
      </c>
      <c r="K61" s="5">
        <f t="shared" si="4"/>
        <v>1174690.378</v>
      </c>
      <c r="L61" s="38">
        <f t="shared" si="5"/>
        <v>0</v>
      </c>
    </row>
    <row r="62" spans="1:12" x14ac:dyDescent="0.25">
      <c r="A62" s="13" t="s">
        <v>111</v>
      </c>
      <c r="B62" s="14" t="s">
        <v>63</v>
      </c>
      <c r="C62" s="14" t="s">
        <v>24</v>
      </c>
      <c r="D62" s="15">
        <v>100000</v>
      </c>
      <c r="E62" s="16">
        <v>0</v>
      </c>
      <c r="F62" s="16">
        <v>0</v>
      </c>
      <c r="G62" s="16">
        <v>0</v>
      </c>
      <c r="H62" s="33">
        <v>100</v>
      </c>
      <c r="I62" s="37">
        <f t="shared" si="2"/>
        <v>0</v>
      </c>
      <c r="J62" s="5">
        <f t="shared" si="3"/>
        <v>0</v>
      </c>
      <c r="K62" s="5">
        <f t="shared" si="4"/>
        <v>0</v>
      </c>
      <c r="L62" s="38">
        <f t="shared" si="5"/>
        <v>100000</v>
      </c>
    </row>
    <row r="63" spans="1:12" x14ac:dyDescent="0.25">
      <c r="A63" s="13" t="s">
        <v>111</v>
      </c>
      <c r="B63" s="14" t="s">
        <v>63</v>
      </c>
      <c r="C63" s="14" t="s">
        <v>26</v>
      </c>
      <c r="D63" s="15">
        <v>100000</v>
      </c>
      <c r="E63" s="16">
        <v>0</v>
      </c>
      <c r="F63" s="16">
        <v>0</v>
      </c>
      <c r="G63" s="16">
        <v>0</v>
      </c>
      <c r="H63" s="33">
        <v>100</v>
      </c>
      <c r="I63" s="37">
        <f t="shared" si="2"/>
        <v>0</v>
      </c>
      <c r="J63" s="5">
        <f t="shared" si="3"/>
        <v>0</v>
      </c>
      <c r="K63" s="5">
        <f t="shared" si="4"/>
        <v>0</v>
      </c>
      <c r="L63" s="38">
        <f t="shared" si="5"/>
        <v>100000</v>
      </c>
    </row>
    <row r="64" spans="1:12" x14ac:dyDescent="0.25">
      <c r="A64" s="13" t="s">
        <v>112</v>
      </c>
      <c r="B64" s="14" t="s">
        <v>113</v>
      </c>
      <c r="C64" s="14" t="s">
        <v>25</v>
      </c>
      <c r="D64" s="15">
        <v>2100000</v>
      </c>
      <c r="E64" s="16">
        <v>52</v>
      </c>
      <c r="F64" s="16">
        <v>48</v>
      </c>
      <c r="G64" s="16">
        <v>0</v>
      </c>
      <c r="H64" s="33">
        <v>0</v>
      </c>
      <c r="I64" s="37">
        <f t="shared" si="2"/>
        <v>1092000</v>
      </c>
      <c r="J64" s="5">
        <f t="shared" si="3"/>
        <v>1008000</v>
      </c>
      <c r="K64" s="5">
        <f t="shared" si="4"/>
        <v>0</v>
      </c>
      <c r="L64" s="38">
        <f t="shared" si="5"/>
        <v>0</v>
      </c>
    </row>
    <row r="65" spans="1:12" x14ac:dyDescent="0.25">
      <c r="A65" s="13" t="s">
        <v>112</v>
      </c>
      <c r="B65" s="14" t="s">
        <v>113</v>
      </c>
      <c r="C65" s="14" t="s">
        <v>28</v>
      </c>
      <c r="D65" s="15">
        <v>3287874</v>
      </c>
      <c r="E65" s="16">
        <v>46</v>
      </c>
      <c r="F65" s="16">
        <v>54</v>
      </c>
      <c r="G65" s="16">
        <v>0</v>
      </c>
      <c r="H65" s="33">
        <v>0</v>
      </c>
      <c r="I65" s="37">
        <f t="shared" si="2"/>
        <v>1512422.04</v>
      </c>
      <c r="J65" s="5">
        <f t="shared" si="3"/>
        <v>1775451.9600000002</v>
      </c>
      <c r="K65" s="5">
        <f t="shared" si="4"/>
        <v>0</v>
      </c>
      <c r="L65" s="38">
        <f t="shared" si="5"/>
        <v>0</v>
      </c>
    </row>
    <row r="66" spans="1:12" x14ac:dyDescent="0.25">
      <c r="A66" s="13" t="s">
        <v>112</v>
      </c>
      <c r="B66" s="14" t="s">
        <v>113</v>
      </c>
      <c r="C66" s="14" t="s">
        <v>26</v>
      </c>
      <c r="D66" s="15">
        <v>3637350</v>
      </c>
      <c r="E66" s="16">
        <v>0</v>
      </c>
      <c r="F66" s="16">
        <v>100</v>
      </c>
      <c r="G66" s="16">
        <v>0</v>
      </c>
      <c r="H66" s="33">
        <v>0</v>
      </c>
      <c r="I66" s="37">
        <f t="shared" si="2"/>
        <v>0</v>
      </c>
      <c r="J66" s="5">
        <f t="shared" si="3"/>
        <v>3637350</v>
      </c>
      <c r="K66" s="5">
        <f t="shared" si="4"/>
        <v>0</v>
      </c>
      <c r="L66" s="38">
        <f t="shared" si="5"/>
        <v>0</v>
      </c>
    </row>
    <row r="67" spans="1:12" x14ac:dyDescent="0.25">
      <c r="A67" s="13" t="s">
        <v>114</v>
      </c>
      <c r="B67" s="14" t="s">
        <v>64</v>
      </c>
      <c r="C67" s="14" t="s">
        <v>26</v>
      </c>
      <c r="D67" s="15">
        <v>50000</v>
      </c>
      <c r="E67" s="16">
        <v>0</v>
      </c>
      <c r="F67" s="16">
        <v>0</v>
      </c>
      <c r="G67" s="16">
        <v>100</v>
      </c>
      <c r="H67" s="33">
        <v>0</v>
      </c>
      <c r="I67" s="37">
        <f t="shared" si="2"/>
        <v>0</v>
      </c>
      <c r="J67" s="5">
        <f t="shared" si="3"/>
        <v>0</v>
      </c>
      <c r="K67" s="5">
        <f t="shared" si="4"/>
        <v>50000</v>
      </c>
      <c r="L67" s="38">
        <f t="shared" si="5"/>
        <v>0</v>
      </c>
    </row>
    <row r="68" spans="1:12" x14ac:dyDescent="0.25">
      <c r="A68" s="13" t="s">
        <v>115</v>
      </c>
      <c r="B68" s="14" t="s">
        <v>68</v>
      </c>
      <c r="C68" s="14" t="s">
        <v>28</v>
      </c>
      <c r="D68" s="15">
        <v>75000</v>
      </c>
      <c r="E68" s="16">
        <v>0</v>
      </c>
      <c r="F68" s="16">
        <v>100</v>
      </c>
      <c r="G68" s="16">
        <v>0</v>
      </c>
      <c r="H68" s="33">
        <v>0</v>
      </c>
      <c r="I68" s="37">
        <f t="shared" si="2"/>
        <v>0</v>
      </c>
      <c r="J68" s="5">
        <f t="shared" si="3"/>
        <v>75000</v>
      </c>
      <c r="K68" s="5">
        <f t="shared" si="4"/>
        <v>0</v>
      </c>
      <c r="L68" s="38">
        <f t="shared" si="5"/>
        <v>0</v>
      </c>
    </row>
    <row r="69" spans="1:12" x14ac:dyDescent="0.25">
      <c r="A69" s="13" t="s">
        <v>115</v>
      </c>
      <c r="B69" s="14" t="s">
        <v>68</v>
      </c>
      <c r="C69" s="14" t="s">
        <v>29</v>
      </c>
      <c r="D69" s="15">
        <v>250000</v>
      </c>
      <c r="E69" s="16">
        <v>100</v>
      </c>
      <c r="F69" s="16">
        <v>0</v>
      </c>
      <c r="G69" s="16">
        <v>0</v>
      </c>
      <c r="H69" s="33">
        <v>0</v>
      </c>
      <c r="I69" s="37">
        <f t="shared" si="2"/>
        <v>250000</v>
      </c>
      <c r="J69" s="5">
        <f t="shared" si="3"/>
        <v>0</v>
      </c>
      <c r="K69" s="5">
        <f t="shared" si="4"/>
        <v>0</v>
      </c>
      <c r="L69" s="38">
        <f t="shared" si="5"/>
        <v>0</v>
      </c>
    </row>
    <row r="70" spans="1:12" x14ac:dyDescent="0.25">
      <c r="A70" s="13" t="s">
        <v>115</v>
      </c>
      <c r="B70" s="14" t="s">
        <v>68</v>
      </c>
      <c r="C70" s="14" t="s">
        <v>26</v>
      </c>
      <c r="D70" s="15">
        <v>920000</v>
      </c>
      <c r="E70" s="16">
        <v>54</v>
      </c>
      <c r="F70" s="16">
        <v>46</v>
      </c>
      <c r="G70" s="16">
        <v>0</v>
      </c>
      <c r="H70" s="33">
        <v>0</v>
      </c>
      <c r="I70" s="37">
        <f t="shared" si="2"/>
        <v>496800.00000000006</v>
      </c>
      <c r="J70" s="5">
        <f t="shared" si="3"/>
        <v>423200</v>
      </c>
      <c r="K70" s="5">
        <f t="shared" si="4"/>
        <v>0</v>
      </c>
      <c r="L70" s="38">
        <f t="shared" si="5"/>
        <v>0</v>
      </c>
    </row>
    <row r="71" spans="1:12" x14ac:dyDescent="0.25">
      <c r="A71" s="13" t="s">
        <v>116</v>
      </c>
      <c r="B71" s="14" t="s">
        <v>72</v>
      </c>
      <c r="C71" s="14" t="s">
        <v>24</v>
      </c>
      <c r="D71" s="15">
        <v>250000</v>
      </c>
      <c r="E71" s="16">
        <v>0</v>
      </c>
      <c r="F71" s="16">
        <v>0</v>
      </c>
      <c r="G71" s="16">
        <v>100</v>
      </c>
      <c r="H71" s="33">
        <v>0</v>
      </c>
      <c r="I71" s="37">
        <f t="shared" ref="I71:I134" si="6">$D71*(E71/100)</f>
        <v>0</v>
      </c>
      <c r="J71" s="5">
        <f t="shared" ref="J71:J134" si="7">$D71*(F71/100)</f>
        <v>0</v>
      </c>
      <c r="K71" s="5">
        <f t="shared" ref="K71:K134" si="8">$D71*(G71/100)</f>
        <v>250000</v>
      </c>
      <c r="L71" s="38">
        <f t="shared" ref="L71:L134" si="9">$D71*(H71/100)</f>
        <v>0</v>
      </c>
    </row>
    <row r="72" spans="1:12" x14ac:dyDescent="0.25">
      <c r="A72" s="13" t="s">
        <v>116</v>
      </c>
      <c r="B72" s="14" t="s">
        <v>72</v>
      </c>
      <c r="C72" s="14" t="s">
        <v>25</v>
      </c>
      <c r="D72" s="15">
        <v>240000</v>
      </c>
      <c r="E72" s="16">
        <v>0</v>
      </c>
      <c r="F72" s="16">
        <v>0</v>
      </c>
      <c r="G72" s="16">
        <v>100</v>
      </c>
      <c r="H72" s="33">
        <v>0</v>
      </c>
      <c r="I72" s="37">
        <f t="shared" si="6"/>
        <v>0</v>
      </c>
      <c r="J72" s="5">
        <f t="shared" si="7"/>
        <v>0</v>
      </c>
      <c r="K72" s="5">
        <f t="shared" si="8"/>
        <v>240000</v>
      </c>
      <c r="L72" s="38">
        <f t="shared" si="9"/>
        <v>0</v>
      </c>
    </row>
    <row r="73" spans="1:12" x14ac:dyDescent="0.25">
      <c r="A73" s="13" t="s">
        <v>116</v>
      </c>
      <c r="B73" s="14" t="s">
        <v>72</v>
      </c>
      <c r="C73" s="14" t="s">
        <v>26</v>
      </c>
      <c r="D73" s="15">
        <v>480000</v>
      </c>
      <c r="E73" s="16">
        <v>0</v>
      </c>
      <c r="F73" s="16">
        <v>0</v>
      </c>
      <c r="G73" s="16">
        <v>100</v>
      </c>
      <c r="H73" s="33">
        <v>0</v>
      </c>
      <c r="I73" s="37">
        <f t="shared" si="6"/>
        <v>0</v>
      </c>
      <c r="J73" s="5">
        <f t="shared" si="7"/>
        <v>0</v>
      </c>
      <c r="K73" s="5">
        <f t="shared" si="8"/>
        <v>480000</v>
      </c>
      <c r="L73" s="38">
        <f t="shared" si="9"/>
        <v>0</v>
      </c>
    </row>
    <row r="74" spans="1:12" x14ac:dyDescent="0.25">
      <c r="A74" s="13" t="s">
        <v>117</v>
      </c>
      <c r="B74" s="14" t="s">
        <v>72</v>
      </c>
      <c r="C74" s="14" t="s">
        <v>24</v>
      </c>
      <c r="D74" s="15">
        <v>150000</v>
      </c>
      <c r="E74" s="16">
        <v>0</v>
      </c>
      <c r="F74" s="16">
        <v>100</v>
      </c>
      <c r="G74" s="16">
        <v>0</v>
      </c>
      <c r="H74" s="33">
        <v>0</v>
      </c>
      <c r="I74" s="37">
        <f t="shared" si="6"/>
        <v>0</v>
      </c>
      <c r="J74" s="5">
        <f t="shared" si="7"/>
        <v>150000</v>
      </c>
      <c r="K74" s="5">
        <f t="shared" si="8"/>
        <v>0</v>
      </c>
      <c r="L74" s="38">
        <f t="shared" si="9"/>
        <v>0</v>
      </c>
    </row>
    <row r="75" spans="1:12" x14ac:dyDescent="0.25">
      <c r="A75" s="13" t="s">
        <v>117</v>
      </c>
      <c r="B75" s="14" t="s">
        <v>72</v>
      </c>
      <c r="C75" s="14" t="s">
        <v>25</v>
      </c>
      <c r="D75" s="15">
        <v>288000</v>
      </c>
      <c r="E75" s="16">
        <v>46.18</v>
      </c>
      <c r="F75" s="16">
        <v>53.82</v>
      </c>
      <c r="G75" s="16">
        <v>0</v>
      </c>
      <c r="H75" s="33">
        <v>0</v>
      </c>
      <c r="I75" s="37">
        <f t="shared" si="6"/>
        <v>132998.39999999999</v>
      </c>
      <c r="J75" s="5">
        <f t="shared" si="7"/>
        <v>155001.60000000001</v>
      </c>
      <c r="K75" s="5">
        <f t="shared" si="8"/>
        <v>0</v>
      </c>
      <c r="L75" s="38">
        <f t="shared" si="9"/>
        <v>0</v>
      </c>
    </row>
    <row r="76" spans="1:12" x14ac:dyDescent="0.25">
      <c r="A76" s="13" t="s">
        <v>117</v>
      </c>
      <c r="B76" s="14" t="s">
        <v>72</v>
      </c>
      <c r="C76" s="14" t="s">
        <v>28</v>
      </c>
      <c r="D76" s="15">
        <v>795000</v>
      </c>
      <c r="E76" s="16">
        <v>0</v>
      </c>
      <c r="F76" s="16">
        <v>37.11</v>
      </c>
      <c r="G76" s="16">
        <v>0</v>
      </c>
      <c r="H76" s="33">
        <v>62.89</v>
      </c>
      <c r="I76" s="37">
        <f t="shared" si="6"/>
        <v>0</v>
      </c>
      <c r="J76" s="5">
        <f t="shared" si="7"/>
        <v>295024.5</v>
      </c>
      <c r="K76" s="5">
        <f t="shared" si="8"/>
        <v>0</v>
      </c>
      <c r="L76" s="38">
        <f t="shared" si="9"/>
        <v>499975.5</v>
      </c>
    </row>
    <row r="77" spans="1:12" x14ac:dyDescent="0.25">
      <c r="A77" s="13" t="s">
        <v>117</v>
      </c>
      <c r="B77" s="14" t="s">
        <v>72</v>
      </c>
      <c r="C77" s="14" t="s">
        <v>29</v>
      </c>
      <c r="D77" s="15">
        <v>100000</v>
      </c>
      <c r="E77" s="16">
        <v>0</v>
      </c>
      <c r="F77" s="16">
        <v>100</v>
      </c>
      <c r="G77" s="16">
        <v>0</v>
      </c>
      <c r="H77" s="33">
        <v>0</v>
      </c>
      <c r="I77" s="37">
        <f t="shared" si="6"/>
        <v>0</v>
      </c>
      <c r="J77" s="5">
        <f t="shared" si="7"/>
        <v>100000</v>
      </c>
      <c r="K77" s="5">
        <f t="shared" si="8"/>
        <v>0</v>
      </c>
      <c r="L77" s="38">
        <f t="shared" si="9"/>
        <v>0</v>
      </c>
    </row>
    <row r="78" spans="1:12" x14ac:dyDescent="0.25">
      <c r="A78" s="13" t="s">
        <v>117</v>
      </c>
      <c r="B78" s="14" t="s">
        <v>72</v>
      </c>
      <c r="C78" s="14" t="s">
        <v>26</v>
      </c>
      <c r="D78" s="15">
        <v>367000</v>
      </c>
      <c r="E78" s="16">
        <v>72.75</v>
      </c>
      <c r="F78" s="16">
        <v>27.25</v>
      </c>
      <c r="G78" s="16">
        <v>0</v>
      </c>
      <c r="H78" s="33">
        <v>0</v>
      </c>
      <c r="I78" s="37">
        <f t="shared" si="6"/>
        <v>266992.5</v>
      </c>
      <c r="J78" s="5">
        <f t="shared" si="7"/>
        <v>100007.50000000001</v>
      </c>
      <c r="K78" s="5">
        <f t="shared" si="8"/>
        <v>0</v>
      </c>
      <c r="L78" s="38">
        <f t="shared" si="9"/>
        <v>0</v>
      </c>
    </row>
    <row r="79" spans="1:12" x14ac:dyDescent="0.25">
      <c r="A79" s="13" t="s">
        <v>118</v>
      </c>
      <c r="B79" s="14" t="s">
        <v>71</v>
      </c>
      <c r="C79" s="14" t="s">
        <v>25</v>
      </c>
      <c r="D79" s="15">
        <v>945200</v>
      </c>
      <c r="E79" s="16">
        <v>66.040000000000006</v>
      </c>
      <c r="F79" s="16">
        <v>33.96</v>
      </c>
      <c r="G79" s="16">
        <v>0</v>
      </c>
      <c r="H79" s="33">
        <v>0</v>
      </c>
      <c r="I79" s="37">
        <f t="shared" si="6"/>
        <v>624210.08000000007</v>
      </c>
      <c r="J79" s="5">
        <f t="shared" si="7"/>
        <v>320989.92</v>
      </c>
      <c r="K79" s="5">
        <f t="shared" si="8"/>
        <v>0</v>
      </c>
      <c r="L79" s="38">
        <f t="shared" si="9"/>
        <v>0</v>
      </c>
    </row>
    <row r="80" spans="1:12" x14ac:dyDescent="0.25">
      <c r="A80" s="13" t="s">
        <v>118</v>
      </c>
      <c r="B80" s="14" t="s">
        <v>71</v>
      </c>
      <c r="C80" s="14" t="s">
        <v>28</v>
      </c>
      <c r="D80" s="15">
        <v>1737300</v>
      </c>
      <c r="E80" s="16">
        <v>75.7</v>
      </c>
      <c r="F80" s="16">
        <v>19.75</v>
      </c>
      <c r="G80" s="16">
        <v>4.55</v>
      </c>
      <c r="H80" s="33">
        <v>0</v>
      </c>
      <c r="I80" s="37">
        <f t="shared" si="6"/>
        <v>1315136.1000000001</v>
      </c>
      <c r="J80" s="5">
        <f t="shared" si="7"/>
        <v>343116.75</v>
      </c>
      <c r="K80" s="5">
        <f t="shared" si="8"/>
        <v>79047.149999999994</v>
      </c>
      <c r="L80" s="38">
        <f t="shared" si="9"/>
        <v>0</v>
      </c>
    </row>
    <row r="81" spans="1:12" x14ac:dyDescent="0.25">
      <c r="A81" s="13" t="s">
        <v>118</v>
      </c>
      <c r="B81" s="14" t="s">
        <v>71</v>
      </c>
      <c r="C81" s="14" t="s">
        <v>26</v>
      </c>
      <c r="D81" s="15">
        <v>463400</v>
      </c>
      <c r="E81" s="16">
        <v>18.43</v>
      </c>
      <c r="F81" s="16">
        <v>81.569999999999993</v>
      </c>
      <c r="G81" s="16">
        <v>0</v>
      </c>
      <c r="H81" s="33">
        <v>0</v>
      </c>
      <c r="I81" s="37">
        <f t="shared" si="6"/>
        <v>85404.62</v>
      </c>
      <c r="J81" s="5">
        <f t="shared" si="7"/>
        <v>377995.38</v>
      </c>
      <c r="K81" s="5">
        <f t="shared" si="8"/>
        <v>0</v>
      </c>
      <c r="L81" s="38">
        <f t="shared" si="9"/>
        <v>0</v>
      </c>
    </row>
    <row r="82" spans="1:12" x14ac:dyDescent="0.25">
      <c r="A82" s="13" t="s">
        <v>119</v>
      </c>
      <c r="B82" s="14" t="s">
        <v>32</v>
      </c>
      <c r="C82" s="14" t="s">
        <v>24</v>
      </c>
      <c r="D82" s="15">
        <v>369228.5</v>
      </c>
      <c r="E82" s="16">
        <v>61.72</v>
      </c>
      <c r="F82" s="16">
        <v>38.28</v>
      </c>
      <c r="G82" s="16">
        <v>0</v>
      </c>
      <c r="H82" s="33">
        <v>0</v>
      </c>
      <c r="I82" s="37">
        <f t="shared" si="6"/>
        <v>227887.8302</v>
      </c>
      <c r="J82" s="5">
        <f t="shared" si="7"/>
        <v>141340.6698</v>
      </c>
      <c r="K82" s="5">
        <f t="shared" si="8"/>
        <v>0</v>
      </c>
      <c r="L82" s="38">
        <f t="shared" si="9"/>
        <v>0</v>
      </c>
    </row>
    <row r="83" spans="1:12" x14ac:dyDescent="0.25">
      <c r="A83" s="13" t="s">
        <v>119</v>
      </c>
      <c r="B83" s="14" t="s">
        <v>32</v>
      </c>
      <c r="C83" s="14" t="s">
        <v>26</v>
      </c>
      <c r="D83" s="15">
        <v>424042.5</v>
      </c>
      <c r="E83" s="16">
        <v>0</v>
      </c>
      <c r="F83" s="16">
        <v>100</v>
      </c>
      <c r="G83" s="16">
        <v>0</v>
      </c>
      <c r="H83" s="33">
        <v>0</v>
      </c>
      <c r="I83" s="37">
        <f t="shared" si="6"/>
        <v>0</v>
      </c>
      <c r="J83" s="5">
        <f t="shared" si="7"/>
        <v>424042.5</v>
      </c>
      <c r="K83" s="5">
        <f t="shared" si="8"/>
        <v>0</v>
      </c>
      <c r="L83" s="38">
        <f t="shared" si="9"/>
        <v>0</v>
      </c>
    </row>
    <row r="84" spans="1:12" x14ac:dyDescent="0.25">
      <c r="A84" s="13" t="s">
        <v>120</v>
      </c>
      <c r="B84" s="14" t="s">
        <v>55</v>
      </c>
      <c r="C84" s="14" t="s">
        <v>26</v>
      </c>
      <c r="D84" s="15">
        <v>162750</v>
      </c>
      <c r="E84" s="72" t="s">
        <v>8</v>
      </c>
      <c r="F84" s="73"/>
      <c r="G84" s="73"/>
      <c r="H84" s="74"/>
      <c r="I84" s="75" t="s">
        <v>8</v>
      </c>
      <c r="J84" s="75"/>
      <c r="K84" s="75"/>
      <c r="L84" s="76"/>
    </row>
    <row r="85" spans="1:12" x14ac:dyDescent="0.25">
      <c r="A85" s="13" t="s">
        <v>121</v>
      </c>
      <c r="B85" s="14" t="s">
        <v>64</v>
      </c>
      <c r="C85" s="14" t="s">
        <v>24</v>
      </c>
      <c r="D85" s="15">
        <v>400000</v>
      </c>
      <c r="E85" s="16">
        <v>0</v>
      </c>
      <c r="F85" s="16">
        <v>0</v>
      </c>
      <c r="G85" s="16">
        <v>100</v>
      </c>
      <c r="H85" s="33">
        <v>0</v>
      </c>
      <c r="I85" s="37">
        <f t="shared" si="6"/>
        <v>0</v>
      </c>
      <c r="J85" s="5">
        <f t="shared" si="7"/>
        <v>0</v>
      </c>
      <c r="K85" s="5">
        <f t="shared" si="8"/>
        <v>400000</v>
      </c>
      <c r="L85" s="38">
        <f t="shared" si="9"/>
        <v>0</v>
      </c>
    </row>
    <row r="86" spans="1:12" x14ac:dyDescent="0.25">
      <c r="A86" s="13" t="s">
        <v>122</v>
      </c>
      <c r="B86" s="14" t="s">
        <v>32</v>
      </c>
      <c r="C86" s="14" t="s">
        <v>24</v>
      </c>
      <c r="D86" s="15">
        <v>491670</v>
      </c>
      <c r="E86" s="16">
        <v>100</v>
      </c>
      <c r="F86" s="16">
        <v>0</v>
      </c>
      <c r="G86" s="16">
        <v>0</v>
      </c>
      <c r="H86" s="33">
        <v>0</v>
      </c>
      <c r="I86" s="37">
        <f t="shared" si="6"/>
        <v>491670</v>
      </c>
      <c r="J86" s="5">
        <f t="shared" si="7"/>
        <v>0</v>
      </c>
      <c r="K86" s="5">
        <f t="shared" si="8"/>
        <v>0</v>
      </c>
      <c r="L86" s="38">
        <f t="shared" si="9"/>
        <v>0</v>
      </c>
    </row>
    <row r="87" spans="1:12" x14ac:dyDescent="0.25">
      <c r="A87" s="13" t="s">
        <v>122</v>
      </c>
      <c r="B87" s="14" t="s">
        <v>32</v>
      </c>
      <c r="C87" s="14" t="s">
        <v>26</v>
      </c>
      <c r="D87" s="15">
        <v>551276</v>
      </c>
      <c r="E87" s="16">
        <v>100</v>
      </c>
      <c r="F87" s="16">
        <v>0</v>
      </c>
      <c r="G87" s="16">
        <v>0</v>
      </c>
      <c r="H87" s="33">
        <v>0</v>
      </c>
      <c r="I87" s="37">
        <f t="shared" si="6"/>
        <v>551276</v>
      </c>
      <c r="J87" s="5">
        <f t="shared" si="7"/>
        <v>0</v>
      </c>
      <c r="K87" s="5">
        <f t="shared" si="8"/>
        <v>0</v>
      </c>
      <c r="L87" s="38">
        <f t="shared" si="9"/>
        <v>0</v>
      </c>
    </row>
    <row r="88" spans="1:12" x14ac:dyDescent="0.25">
      <c r="A88" s="13" t="s">
        <v>123</v>
      </c>
      <c r="B88" s="14" t="s">
        <v>31</v>
      </c>
      <c r="C88" s="14" t="s">
        <v>25</v>
      </c>
      <c r="D88" s="15">
        <v>139707</v>
      </c>
      <c r="E88" s="16">
        <v>0</v>
      </c>
      <c r="F88" s="16">
        <v>100</v>
      </c>
      <c r="G88" s="16">
        <v>0</v>
      </c>
      <c r="H88" s="33">
        <v>0</v>
      </c>
      <c r="I88" s="37">
        <f t="shared" si="6"/>
        <v>0</v>
      </c>
      <c r="J88" s="5">
        <f t="shared" si="7"/>
        <v>139707</v>
      </c>
      <c r="K88" s="5">
        <f t="shared" si="8"/>
        <v>0</v>
      </c>
      <c r="L88" s="38">
        <f t="shared" si="9"/>
        <v>0</v>
      </c>
    </row>
    <row r="89" spans="1:12" x14ac:dyDescent="0.25">
      <c r="A89" s="13" t="s">
        <v>123</v>
      </c>
      <c r="B89" s="14" t="s">
        <v>31</v>
      </c>
      <c r="C89" s="14" t="s">
        <v>28</v>
      </c>
      <c r="D89" s="15">
        <v>194773</v>
      </c>
      <c r="E89" s="16">
        <v>100</v>
      </c>
      <c r="F89" s="16">
        <v>0</v>
      </c>
      <c r="G89" s="16">
        <v>0</v>
      </c>
      <c r="H89" s="33">
        <v>0</v>
      </c>
      <c r="I89" s="37">
        <f t="shared" si="6"/>
        <v>194773</v>
      </c>
      <c r="J89" s="5">
        <f t="shared" si="7"/>
        <v>0</v>
      </c>
      <c r="K89" s="5">
        <f t="shared" si="8"/>
        <v>0</v>
      </c>
      <c r="L89" s="38">
        <f t="shared" si="9"/>
        <v>0</v>
      </c>
    </row>
    <row r="90" spans="1:12" x14ac:dyDescent="0.25">
      <c r="A90" s="13" t="s">
        <v>123</v>
      </c>
      <c r="B90" s="14" t="s">
        <v>31</v>
      </c>
      <c r="C90" s="14" t="s">
        <v>26</v>
      </c>
      <c r="D90" s="15">
        <v>415090</v>
      </c>
      <c r="E90" s="16">
        <v>29</v>
      </c>
      <c r="F90" s="16">
        <v>71</v>
      </c>
      <c r="G90" s="16">
        <v>0</v>
      </c>
      <c r="H90" s="33">
        <v>0</v>
      </c>
      <c r="I90" s="37">
        <f t="shared" si="6"/>
        <v>120376.09999999999</v>
      </c>
      <c r="J90" s="5">
        <f t="shared" si="7"/>
        <v>294713.89999999997</v>
      </c>
      <c r="K90" s="5">
        <f t="shared" si="8"/>
        <v>0</v>
      </c>
      <c r="L90" s="38">
        <f t="shared" si="9"/>
        <v>0</v>
      </c>
    </row>
    <row r="91" spans="1:12" x14ac:dyDescent="0.25">
      <c r="A91" s="13" t="s">
        <v>124</v>
      </c>
      <c r="B91" s="14" t="s">
        <v>63</v>
      </c>
      <c r="C91" s="14" t="s">
        <v>24</v>
      </c>
      <c r="D91" s="15">
        <v>363036.6</v>
      </c>
      <c r="E91" s="16">
        <v>0</v>
      </c>
      <c r="F91" s="16">
        <v>100</v>
      </c>
      <c r="G91" s="16">
        <v>0</v>
      </c>
      <c r="H91" s="33">
        <v>0</v>
      </c>
      <c r="I91" s="37">
        <f t="shared" si="6"/>
        <v>0</v>
      </c>
      <c r="J91" s="5">
        <f t="shared" si="7"/>
        <v>363036.6</v>
      </c>
      <c r="K91" s="5">
        <f t="shared" si="8"/>
        <v>0</v>
      </c>
      <c r="L91" s="38">
        <f t="shared" si="9"/>
        <v>0</v>
      </c>
    </row>
    <row r="92" spans="1:12" x14ac:dyDescent="0.25">
      <c r="A92" s="13" t="s">
        <v>124</v>
      </c>
      <c r="B92" s="14" t="s">
        <v>63</v>
      </c>
      <c r="C92" s="14" t="s">
        <v>25</v>
      </c>
      <c r="D92" s="15">
        <v>454500</v>
      </c>
      <c r="E92" s="16">
        <v>100</v>
      </c>
      <c r="F92" s="16">
        <v>0</v>
      </c>
      <c r="G92" s="16">
        <v>0</v>
      </c>
      <c r="H92" s="33">
        <v>0</v>
      </c>
      <c r="I92" s="37">
        <f t="shared" si="6"/>
        <v>454500</v>
      </c>
      <c r="J92" s="5">
        <f t="shared" si="7"/>
        <v>0</v>
      </c>
      <c r="K92" s="5">
        <f t="shared" si="8"/>
        <v>0</v>
      </c>
      <c r="L92" s="38">
        <f t="shared" si="9"/>
        <v>0</v>
      </c>
    </row>
    <row r="93" spans="1:12" x14ac:dyDescent="0.25">
      <c r="A93" s="13" t="s">
        <v>125</v>
      </c>
      <c r="B93" s="14" t="s">
        <v>32</v>
      </c>
      <c r="C93" s="14" t="s">
        <v>24</v>
      </c>
      <c r="D93" s="15">
        <v>3923464</v>
      </c>
      <c r="E93" s="16">
        <v>88</v>
      </c>
      <c r="F93" s="16">
        <v>12</v>
      </c>
      <c r="G93" s="16">
        <v>0</v>
      </c>
      <c r="H93" s="33">
        <v>0</v>
      </c>
      <c r="I93" s="37">
        <f t="shared" si="6"/>
        <v>3452648.32</v>
      </c>
      <c r="J93" s="5">
        <f t="shared" si="7"/>
        <v>470815.68</v>
      </c>
      <c r="K93" s="5">
        <f t="shared" si="8"/>
        <v>0</v>
      </c>
      <c r="L93" s="38">
        <f t="shared" si="9"/>
        <v>0</v>
      </c>
    </row>
    <row r="94" spans="1:12" x14ac:dyDescent="0.25">
      <c r="A94" s="13" t="s">
        <v>125</v>
      </c>
      <c r="B94" s="14" t="s">
        <v>32</v>
      </c>
      <c r="C94" s="14" t="s">
        <v>26</v>
      </c>
      <c r="D94" s="15">
        <v>2039198.22</v>
      </c>
      <c r="E94" s="16">
        <v>41</v>
      </c>
      <c r="F94" s="16">
        <v>59</v>
      </c>
      <c r="G94" s="16">
        <v>0</v>
      </c>
      <c r="H94" s="33">
        <v>0</v>
      </c>
      <c r="I94" s="37">
        <f t="shared" si="6"/>
        <v>836071.27019999991</v>
      </c>
      <c r="J94" s="5">
        <f t="shared" si="7"/>
        <v>1203126.9497999998</v>
      </c>
      <c r="K94" s="5">
        <f t="shared" si="8"/>
        <v>0</v>
      </c>
      <c r="L94" s="38">
        <f t="shared" si="9"/>
        <v>0</v>
      </c>
    </row>
    <row r="95" spans="1:12" x14ac:dyDescent="0.25">
      <c r="A95" s="13" t="s">
        <v>126</v>
      </c>
      <c r="B95" s="14" t="s">
        <v>55</v>
      </c>
      <c r="C95" s="14" t="s">
        <v>25</v>
      </c>
      <c r="D95" s="15">
        <v>250000</v>
      </c>
      <c r="E95" s="16">
        <v>0</v>
      </c>
      <c r="F95" s="16">
        <v>0</v>
      </c>
      <c r="G95" s="16">
        <v>100</v>
      </c>
      <c r="H95" s="33">
        <v>0</v>
      </c>
      <c r="I95" s="37">
        <f t="shared" si="6"/>
        <v>0</v>
      </c>
      <c r="J95" s="5">
        <f t="shared" si="7"/>
        <v>0</v>
      </c>
      <c r="K95" s="5">
        <f t="shared" si="8"/>
        <v>250000</v>
      </c>
      <c r="L95" s="38">
        <f t="shared" si="9"/>
        <v>0</v>
      </c>
    </row>
    <row r="96" spans="1:12" x14ac:dyDescent="0.25">
      <c r="A96" s="13" t="s">
        <v>126</v>
      </c>
      <c r="B96" s="14" t="s">
        <v>55</v>
      </c>
      <c r="C96" s="14" t="s">
        <v>26</v>
      </c>
      <c r="D96" s="15">
        <v>300000</v>
      </c>
      <c r="E96" s="16">
        <v>0</v>
      </c>
      <c r="F96" s="16">
        <v>0</v>
      </c>
      <c r="G96" s="16">
        <v>100</v>
      </c>
      <c r="H96" s="33">
        <v>0</v>
      </c>
      <c r="I96" s="37">
        <f t="shared" si="6"/>
        <v>0</v>
      </c>
      <c r="J96" s="5">
        <f t="shared" si="7"/>
        <v>0</v>
      </c>
      <c r="K96" s="5">
        <f t="shared" si="8"/>
        <v>300000</v>
      </c>
      <c r="L96" s="38">
        <f t="shared" si="9"/>
        <v>0</v>
      </c>
    </row>
    <row r="97" spans="1:12" x14ac:dyDescent="0.25">
      <c r="A97" s="13" t="s">
        <v>127</v>
      </c>
      <c r="B97" s="14" t="s">
        <v>37</v>
      </c>
      <c r="C97" s="14" t="s">
        <v>25</v>
      </c>
      <c r="D97" s="15">
        <v>4085000</v>
      </c>
      <c r="E97" s="16">
        <v>0</v>
      </c>
      <c r="F97" s="16">
        <v>0</v>
      </c>
      <c r="G97" s="16">
        <v>100</v>
      </c>
      <c r="H97" s="33">
        <v>0</v>
      </c>
      <c r="I97" s="37">
        <f t="shared" si="6"/>
        <v>0</v>
      </c>
      <c r="J97" s="5">
        <f t="shared" si="7"/>
        <v>0</v>
      </c>
      <c r="K97" s="5">
        <f t="shared" si="8"/>
        <v>4085000</v>
      </c>
      <c r="L97" s="38">
        <f t="shared" si="9"/>
        <v>0</v>
      </c>
    </row>
    <row r="98" spans="1:12" x14ac:dyDescent="0.25">
      <c r="A98" s="13" t="s">
        <v>128</v>
      </c>
      <c r="B98" s="14" t="s">
        <v>83</v>
      </c>
      <c r="C98" s="14" t="s">
        <v>28</v>
      </c>
      <c r="D98" s="15">
        <v>460000</v>
      </c>
      <c r="E98" s="16">
        <v>0</v>
      </c>
      <c r="F98" s="16">
        <v>0</v>
      </c>
      <c r="G98" s="16">
        <v>100</v>
      </c>
      <c r="H98" s="33">
        <v>0</v>
      </c>
      <c r="I98" s="37">
        <f t="shared" si="6"/>
        <v>0</v>
      </c>
      <c r="J98" s="5">
        <f t="shared" si="7"/>
        <v>0</v>
      </c>
      <c r="K98" s="5">
        <f t="shared" si="8"/>
        <v>460000</v>
      </c>
      <c r="L98" s="38">
        <f t="shared" si="9"/>
        <v>0</v>
      </c>
    </row>
    <row r="99" spans="1:12" x14ac:dyDescent="0.25">
      <c r="A99" s="13" t="s">
        <v>129</v>
      </c>
      <c r="B99" s="14" t="s">
        <v>130</v>
      </c>
      <c r="C99" s="14" t="s">
        <v>73</v>
      </c>
      <c r="D99" s="15">
        <v>32800</v>
      </c>
      <c r="E99" s="72" t="s">
        <v>8</v>
      </c>
      <c r="F99" s="73"/>
      <c r="G99" s="73"/>
      <c r="H99" s="74"/>
      <c r="I99" s="75" t="s">
        <v>8</v>
      </c>
      <c r="J99" s="75"/>
      <c r="K99" s="75"/>
      <c r="L99" s="76"/>
    </row>
    <row r="100" spans="1:12" x14ac:dyDescent="0.25">
      <c r="A100" s="13" t="s">
        <v>131</v>
      </c>
      <c r="B100" s="14" t="s">
        <v>63</v>
      </c>
      <c r="C100" s="14" t="s">
        <v>24</v>
      </c>
      <c r="D100" s="15">
        <v>280000</v>
      </c>
      <c r="E100" s="16">
        <v>50</v>
      </c>
      <c r="F100" s="16">
        <v>50</v>
      </c>
      <c r="G100" s="16">
        <v>0</v>
      </c>
      <c r="H100" s="33">
        <v>0</v>
      </c>
      <c r="I100" s="37">
        <f t="shared" si="6"/>
        <v>140000</v>
      </c>
      <c r="J100" s="5">
        <f t="shared" si="7"/>
        <v>140000</v>
      </c>
      <c r="K100" s="5">
        <f t="shared" si="8"/>
        <v>0</v>
      </c>
      <c r="L100" s="38">
        <f t="shared" si="9"/>
        <v>0</v>
      </c>
    </row>
    <row r="101" spans="1:12" x14ac:dyDescent="0.25">
      <c r="A101" s="13" t="s">
        <v>131</v>
      </c>
      <c r="B101" s="14" t="s">
        <v>63</v>
      </c>
      <c r="C101" s="14" t="s">
        <v>26</v>
      </c>
      <c r="D101" s="15">
        <v>2383853.65</v>
      </c>
      <c r="E101" s="16">
        <v>77</v>
      </c>
      <c r="F101" s="16">
        <v>22</v>
      </c>
      <c r="G101" s="16">
        <v>1</v>
      </c>
      <c r="H101" s="33">
        <v>0</v>
      </c>
      <c r="I101" s="37">
        <f t="shared" si="6"/>
        <v>1835567.3104999999</v>
      </c>
      <c r="J101" s="5">
        <f t="shared" si="7"/>
        <v>524447.80299999996</v>
      </c>
      <c r="K101" s="5">
        <f t="shared" si="8"/>
        <v>23838.536499999998</v>
      </c>
      <c r="L101" s="38">
        <f t="shared" si="9"/>
        <v>0</v>
      </c>
    </row>
    <row r="102" spans="1:12" x14ac:dyDescent="0.25">
      <c r="A102" s="13" t="s">
        <v>132</v>
      </c>
      <c r="B102" s="14" t="s">
        <v>62</v>
      </c>
      <c r="C102" s="14" t="s">
        <v>28</v>
      </c>
      <c r="D102" s="15">
        <v>250000</v>
      </c>
      <c r="E102" s="16">
        <v>0</v>
      </c>
      <c r="F102" s="16">
        <v>0</v>
      </c>
      <c r="G102" s="16">
        <v>100</v>
      </c>
      <c r="H102" s="33">
        <v>0</v>
      </c>
      <c r="I102" s="37">
        <f t="shared" si="6"/>
        <v>0</v>
      </c>
      <c r="J102" s="5">
        <f t="shared" si="7"/>
        <v>0</v>
      </c>
      <c r="K102" s="5">
        <f t="shared" si="8"/>
        <v>250000</v>
      </c>
      <c r="L102" s="38">
        <f t="shared" si="9"/>
        <v>0</v>
      </c>
    </row>
    <row r="103" spans="1:12" x14ac:dyDescent="0.25">
      <c r="A103" s="13" t="s">
        <v>133</v>
      </c>
      <c r="B103" s="14" t="s">
        <v>67</v>
      </c>
      <c r="C103" s="14" t="s">
        <v>73</v>
      </c>
      <c r="D103" s="15">
        <v>12568234</v>
      </c>
      <c r="E103" s="16">
        <v>76.290000000000006</v>
      </c>
      <c r="F103" s="16">
        <v>19.73</v>
      </c>
      <c r="G103" s="16">
        <v>3.98</v>
      </c>
      <c r="H103" s="33">
        <v>0</v>
      </c>
      <c r="I103" s="37">
        <f t="shared" si="6"/>
        <v>9588305.7186000012</v>
      </c>
      <c r="J103" s="5">
        <f t="shared" si="7"/>
        <v>2479712.5682000001</v>
      </c>
      <c r="K103" s="5">
        <f t="shared" si="8"/>
        <v>500215.7132</v>
      </c>
      <c r="L103" s="38">
        <f t="shared" si="9"/>
        <v>0</v>
      </c>
    </row>
    <row r="104" spans="1:12" x14ac:dyDescent="0.25">
      <c r="A104" s="13" t="s">
        <v>134</v>
      </c>
      <c r="B104" s="14" t="s">
        <v>31</v>
      </c>
      <c r="C104" s="14" t="s">
        <v>25</v>
      </c>
      <c r="D104" s="15">
        <v>481377</v>
      </c>
      <c r="E104" s="16">
        <v>100</v>
      </c>
      <c r="F104" s="16">
        <v>0</v>
      </c>
      <c r="G104" s="16">
        <v>0</v>
      </c>
      <c r="H104" s="33">
        <v>0</v>
      </c>
      <c r="I104" s="37">
        <f t="shared" si="6"/>
        <v>481377</v>
      </c>
      <c r="J104" s="5">
        <f t="shared" si="7"/>
        <v>0</v>
      </c>
      <c r="K104" s="5">
        <f t="shared" si="8"/>
        <v>0</v>
      </c>
      <c r="L104" s="38">
        <f t="shared" si="9"/>
        <v>0</v>
      </c>
    </row>
    <row r="105" spans="1:12" x14ac:dyDescent="0.25">
      <c r="A105" s="13" t="s">
        <v>134</v>
      </c>
      <c r="B105" s="14" t="s">
        <v>31</v>
      </c>
      <c r="C105" s="14" t="s">
        <v>28</v>
      </c>
      <c r="D105" s="15">
        <v>1019851</v>
      </c>
      <c r="E105" s="16">
        <v>100</v>
      </c>
      <c r="F105" s="16">
        <v>0</v>
      </c>
      <c r="G105" s="16">
        <v>0</v>
      </c>
      <c r="H105" s="33">
        <v>0</v>
      </c>
      <c r="I105" s="37">
        <f t="shared" si="6"/>
        <v>1019851</v>
      </c>
      <c r="J105" s="5">
        <f t="shared" si="7"/>
        <v>0</v>
      </c>
      <c r="K105" s="5">
        <f t="shared" si="8"/>
        <v>0</v>
      </c>
      <c r="L105" s="38">
        <f t="shared" si="9"/>
        <v>0</v>
      </c>
    </row>
    <row r="106" spans="1:12" x14ac:dyDescent="0.25">
      <c r="A106" s="13" t="s">
        <v>134</v>
      </c>
      <c r="B106" s="14" t="s">
        <v>31</v>
      </c>
      <c r="C106" s="14" t="s">
        <v>29</v>
      </c>
      <c r="D106" s="15">
        <v>349000</v>
      </c>
      <c r="E106" s="16">
        <v>0</v>
      </c>
      <c r="F106" s="16">
        <v>100</v>
      </c>
      <c r="G106" s="16">
        <v>0</v>
      </c>
      <c r="H106" s="33">
        <v>0</v>
      </c>
      <c r="I106" s="37">
        <f t="shared" si="6"/>
        <v>0</v>
      </c>
      <c r="J106" s="5">
        <f t="shared" si="7"/>
        <v>349000</v>
      </c>
      <c r="K106" s="5">
        <f t="shared" si="8"/>
        <v>0</v>
      </c>
      <c r="L106" s="38">
        <f t="shared" si="9"/>
        <v>0</v>
      </c>
    </row>
    <row r="107" spans="1:12" x14ac:dyDescent="0.25">
      <c r="A107" s="13" t="s">
        <v>134</v>
      </c>
      <c r="B107" s="14" t="s">
        <v>31</v>
      </c>
      <c r="C107" s="14" t="s">
        <v>26</v>
      </c>
      <c r="D107" s="15">
        <v>1579202</v>
      </c>
      <c r="E107" s="16">
        <v>39.1</v>
      </c>
      <c r="F107" s="16">
        <v>60.9</v>
      </c>
      <c r="G107" s="16">
        <v>0</v>
      </c>
      <c r="H107" s="33">
        <v>0</v>
      </c>
      <c r="I107" s="37">
        <f t="shared" si="6"/>
        <v>617467.98200000008</v>
      </c>
      <c r="J107" s="5">
        <f t="shared" si="7"/>
        <v>961734.01799999992</v>
      </c>
      <c r="K107" s="5">
        <f t="shared" si="8"/>
        <v>0</v>
      </c>
      <c r="L107" s="38">
        <f t="shared" si="9"/>
        <v>0</v>
      </c>
    </row>
    <row r="108" spans="1:12" x14ac:dyDescent="0.25">
      <c r="A108" s="13" t="s">
        <v>135</v>
      </c>
      <c r="B108" s="14" t="s">
        <v>69</v>
      </c>
      <c r="C108" s="14" t="s">
        <v>26</v>
      </c>
      <c r="D108" s="15">
        <v>240000</v>
      </c>
      <c r="E108" s="16">
        <v>100</v>
      </c>
      <c r="F108" s="16">
        <v>0</v>
      </c>
      <c r="G108" s="16">
        <v>0</v>
      </c>
      <c r="H108" s="33">
        <v>0</v>
      </c>
      <c r="I108" s="37">
        <f t="shared" si="6"/>
        <v>240000</v>
      </c>
      <c r="J108" s="5">
        <f t="shared" si="7"/>
        <v>0</v>
      </c>
      <c r="K108" s="5">
        <f t="shared" si="8"/>
        <v>0</v>
      </c>
      <c r="L108" s="38">
        <f t="shared" si="9"/>
        <v>0</v>
      </c>
    </row>
    <row r="109" spans="1:12" x14ac:dyDescent="0.25">
      <c r="A109" s="13" t="s">
        <v>136</v>
      </c>
      <c r="B109" s="14" t="s">
        <v>61</v>
      </c>
      <c r="C109" s="14" t="s">
        <v>26</v>
      </c>
      <c r="D109" s="15">
        <v>750000</v>
      </c>
      <c r="E109" s="16">
        <v>100</v>
      </c>
      <c r="F109" s="16">
        <v>0</v>
      </c>
      <c r="G109" s="16">
        <v>0</v>
      </c>
      <c r="H109" s="33">
        <v>0</v>
      </c>
      <c r="I109" s="37">
        <f t="shared" si="6"/>
        <v>750000</v>
      </c>
      <c r="J109" s="5">
        <f t="shared" si="7"/>
        <v>0</v>
      </c>
      <c r="K109" s="5">
        <f t="shared" si="8"/>
        <v>0</v>
      </c>
      <c r="L109" s="38">
        <f t="shared" si="9"/>
        <v>0</v>
      </c>
    </row>
    <row r="110" spans="1:12" x14ac:dyDescent="0.25">
      <c r="A110" s="13" t="s">
        <v>137</v>
      </c>
      <c r="B110" s="14" t="s">
        <v>27</v>
      </c>
      <c r="C110" s="14" t="s">
        <v>25</v>
      </c>
      <c r="D110" s="15">
        <v>6000</v>
      </c>
      <c r="E110" s="16">
        <v>0</v>
      </c>
      <c r="F110" s="16">
        <v>100</v>
      </c>
      <c r="G110" s="16">
        <v>0</v>
      </c>
      <c r="H110" s="33">
        <v>0</v>
      </c>
      <c r="I110" s="37">
        <f t="shared" si="6"/>
        <v>0</v>
      </c>
      <c r="J110" s="5">
        <f t="shared" si="7"/>
        <v>6000</v>
      </c>
      <c r="K110" s="5">
        <f t="shared" si="8"/>
        <v>0</v>
      </c>
      <c r="L110" s="38">
        <f t="shared" si="9"/>
        <v>0</v>
      </c>
    </row>
    <row r="111" spans="1:12" x14ac:dyDescent="0.25">
      <c r="A111" s="13" t="s">
        <v>137</v>
      </c>
      <c r="B111" s="14" t="s">
        <v>27</v>
      </c>
      <c r="C111" s="14" t="s">
        <v>28</v>
      </c>
      <c r="D111" s="15">
        <v>600000</v>
      </c>
      <c r="E111" s="16">
        <v>0</v>
      </c>
      <c r="F111" s="16">
        <v>100</v>
      </c>
      <c r="G111" s="16">
        <v>0</v>
      </c>
      <c r="H111" s="33">
        <v>0</v>
      </c>
      <c r="I111" s="37">
        <f t="shared" si="6"/>
        <v>0</v>
      </c>
      <c r="J111" s="5">
        <f t="shared" si="7"/>
        <v>600000</v>
      </c>
      <c r="K111" s="5">
        <f t="shared" si="8"/>
        <v>0</v>
      </c>
      <c r="L111" s="38">
        <f t="shared" si="9"/>
        <v>0</v>
      </c>
    </row>
    <row r="112" spans="1:12" x14ac:dyDescent="0.25">
      <c r="A112" s="13" t="s">
        <v>137</v>
      </c>
      <c r="B112" s="14" t="s">
        <v>27</v>
      </c>
      <c r="C112" s="14" t="s">
        <v>29</v>
      </c>
      <c r="D112" s="15">
        <v>630000</v>
      </c>
      <c r="E112" s="16">
        <v>0</v>
      </c>
      <c r="F112" s="16">
        <v>100</v>
      </c>
      <c r="G112" s="16">
        <v>0</v>
      </c>
      <c r="H112" s="33">
        <v>0</v>
      </c>
      <c r="I112" s="37">
        <f t="shared" si="6"/>
        <v>0</v>
      </c>
      <c r="J112" s="5">
        <f t="shared" si="7"/>
        <v>630000</v>
      </c>
      <c r="K112" s="5">
        <f t="shared" si="8"/>
        <v>0</v>
      </c>
      <c r="L112" s="38">
        <f t="shared" si="9"/>
        <v>0</v>
      </c>
    </row>
    <row r="113" spans="1:12" x14ac:dyDescent="0.25">
      <c r="A113" s="13" t="s">
        <v>137</v>
      </c>
      <c r="B113" s="14" t="s">
        <v>27</v>
      </c>
      <c r="C113" s="14" t="s">
        <v>26</v>
      </c>
      <c r="D113" s="15">
        <v>1245000</v>
      </c>
      <c r="E113" s="16">
        <v>0</v>
      </c>
      <c r="F113" s="16">
        <v>100</v>
      </c>
      <c r="G113" s="16">
        <v>0</v>
      </c>
      <c r="H113" s="33">
        <v>0</v>
      </c>
      <c r="I113" s="37">
        <f t="shared" si="6"/>
        <v>0</v>
      </c>
      <c r="J113" s="5">
        <f t="shared" si="7"/>
        <v>1245000</v>
      </c>
      <c r="K113" s="5">
        <f t="shared" si="8"/>
        <v>0</v>
      </c>
      <c r="L113" s="38">
        <f t="shared" si="9"/>
        <v>0</v>
      </c>
    </row>
    <row r="114" spans="1:12" x14ac:dyDescent="0.25">
      <c r="A114" s="13" t="s">
        <v>138</v>
      </c>
      <c r="B114" s="14" t="s">
        <v>32</v>
      </c>
      <c r="C114" s="14" t="s">
        <v>25</v>
      </c>
      <c r="D114" s="15">
        <v>1711049.97477793</v>
      </c>
      <c r="E114" s="16">
        <v>62</v>
      </c>
      <c r="F114" s="16">
        <v>38</v>
      </c>
      <c r="G114" s="16">
        <v>0</v>
      </c>
      <c r="H114" s="33">
        <v>0</v>
      </c>
      <c r="I114" s="37">
        <f t="shared" si="6"/>
        <v>1060850.9843623166</v>
      </c>
      <c r="J114" s="5">
        <f t="shared" si="7"/>
        <v>650198.9904156134</v>
      </c>
      <c r="K114" s="5">
        <f t="shared" si="8"/>
        <v>0</v>
      </c>
      <c r="L114" s="38">
        <f t="shared" si="9"/>
        <v>0</v>
      </c>
    </row>
    <row r="115" spans="1:12" x14ac:dyDescent="0.25">
      <c r="A115" s="13" t="s">
        <v>138</v>
      </c>
      <c r="B115" s="14" t="s">
        <v>32</v>
      </c>
      <c r="C115" s="14" t="s">
        <v>26</v>
      </c>
      <c r="D115" s="15">
        <v>6715210.7432309836</v>
      </c>
      <c r="E115" s="16">
        <v>35</v>
      </c>
      <c r="F115" s="16">
        <v>65</v>
      </c>
      <c r="G115" s="16">
        <v>0</v>
      </c>
      <c r="H115" s="33">
        <v>0</v>
      </c>
      <c r="I115" s="37">
        <f t="shared" si="6"/>
        <v>2350323.7601308441</v>
      </c>
      <c r="J115" s="5">
        <f t="shared" si="7"/>
        <v>4364886.9831001395</v>
      </c>
      <c r="K115" s="5">
        <f t="shared" si="8"/>
        <v>0</v>
      </c>
      <c r="L115" s="38">
        <f t="shared" si="9"/>
        <v>0</v>
      </c>
    </row>
    <row r="116" spans="1:12" x14ac:dyDescent="0.25">
      <c r="A116" s="13" t="s">
        <v>139</v>
      </c>
      <c r="B116" s="14" t="s">
        <v>40</v>
      </c>
      <c r="C116" s="14" t="s">
        <v>29</v>
      </c>
      <c r="D116" s="15">
        <v>209400</v>
      </c>
      <c r="E116" s="16">
        <v>75</v>
      </c>
      <c r="F116" s="16">
        <v>25</v>
      </c>
      <c r="G116" s="16">
        <v>0</v>
      </c>
      <c r="H116" s="33">
        <v>0</v>
      </c>
      <c r="I116" s="37">
        <f t="shared" si="6"/>
        <v>157050</v>
      </c>
      <c r="J116" s="5">
        <f t="shared" si="7"/>
        <v>52350</v>
      </c>
      <c r="K116" s="5">
        <f t="shared" si="8"/>
        <v>0</v>
      </c>
      <c r="L116" s="38">
        <f t="shared" si="9"/>
        <v>0</v>
      </c>
    </row>
    <row r="117" spans="1:12" x14ac:dyDescent="0.25">
      <c r="A117" s="13" t="s">
        <v>139</v>
      </c>
      <c r="B117" s="14" t="s">
        <v>40</v>
      </c>
      <c r="C117" s="14" t="s">
        <v>26</v>
      </c>
      <c r="D117" s="15">
        <v>276700</v>
      </c>
      <c r="E117" s="16">
        <v>100</v>
      </c>
      <c r="F117" s="16">
        <v>0</v>
      </c>
      <c r="G117" s="16">
        <v>0</v>
      </c>
      <c r="H117" s="33">
        <v>0</v>
      </c>
      <c r="I117" s="37">
        <f t="shared" si="6"/>
        <v>276700</v>
      </c>
      <c r="J117" s="5">
        <f t="shared" si="7"/>
        <v>0</v>
      </c>
      <c r="K117" s="5">
        <f t="shared" si="8"/>
        <v>0</v>
      </c>
      <c r="L117" s="38">
        <f t="shared" si="9"/>
        <v>0</v>
      </c>
    </row>
    <row r="118" spans="1:12" x14ac:dyDescent="0.25">
      <c r="A118" s="13" t="s">
        <v>140</v>
      </c>
      <c r="B118" s="14" t="s">
        <v>32</v>
      </c>
      <c r="C118" s="14" t="s">
        <v>24</v>
      </c>
      <c r="D118" s="15">
        <v>130000</v>
      </c>
      <c r="E118" s="16">
        <v>76.91</v>
      </c>
      <c r="F118" s="16">
        <v>23.09</v>
      </c>
      <c r="G118" s="16">
        <v>0</v>
      </c>
      <c r="H118" s="33">
        <v>0</v>
      </c>
      <c r="I118" s="37">
        <f t="shared" si="6"/>
        <v>99983</v>
      </c>
      <c r="J118" s="5">
        <f t="shared" si="7"/>
        <v>30017</v>
      </c>
      <c r="K118" s="5">
        <f t="shared" si="8"/>
        <v>0</v>
      </c>
      <c r="L118" s="38">
        <f t="shared" si="9"/>
        <v>0</v>
      </c>
    </row>
    <row r="119" spans="1:12" x14ac:dyDescent="0.25">
      <c r="A119" s="13" t="s">
        <v>140</v>
      </c>
      <c r="B119" s="14" t="s">
        <v>32</v>
      </c>
      <c r="C119" s="14" t="s">
        <v>26</v>
      </c>
      <c r="D119" s="15">
        <v>1312624</v>
      </c>
      <c r="E119" s="16">
        <v>20.95</v>
      </c>
      <c r="F119" s="16">
        <v>79.05</v>
      </c>
      <c r="G119" s="16">
        <v>0</v>
      </c>
      <c r="H119" s="33">
        <v>0</v>
      </c>
      <c r="I119" s="37">
        <f t="shared" si="6"/>
        <v>274994.728</v>
      </c>
      <c r="J119" s="5">
        <f t="shared" si="7"/>
        <v>1037629.272</v>
      </c>
      <c r="K119" s="5">
        <f t="shared" si="8"/>
        <v>0</v>
      </c>
      <c r="L119" s="38">
        <f t="shared" si="9"/>
        <v>0</v>
      </c>
    </row>
    <row r="120" spans="1:12" x14ac:dyDescent="0.25">
      <c r="A120" s="13" t="s">
        <v>141</v>
      </c>
      <c r="B120" s="14" t="s">
        <v>32</v>
      </c>
      <c r="C120" s="14" t="s">
        <v>24</v>
      </c>
      <c r="D120" s="15">
        <v>399167</v>
      </c>
      <c r="E120" s="16">
        <v>76</v>
      </c>
      <c r="F120" s="16">
        <v>24</v>
      </c>
      <c r="G120" s="16">
        <v>0</v>
      </c>
      <c r="H120" s="33">
        <v>0</v>
      </c>
      <c r="I120" s="37">
        <f t="shared" si="6"/>
        <v>303366.92</v>
      </c>
      <c r="J120" s="5">
        <f t="shared" si="7"/>
        <v>95800.08</v>
      </c>
      <c r="K120" s="5">
        <f t="shared" si="8"/>
        <v>0</v>
      </c>
      <c r="L120" s="38">
        <f t="shared" si="9"/>
        <v>0</v>
      </c>
    </row>
    <row r="121" spans="1:12" x14ac:dyDescent="0.25">
      <c r="A121" s="13" t="s">
        <v>141</v>
      </c>
      <c r="B121" s="14" t="s">
        <v>32</v>
      </c>
      <c r="C121" s="14" t="s">
        <v>29</v>
      </c>
      <c r="D121" s="15">
        <v>1230936</v>
      </c>
      <c r="E121" s="16">
        <v>0</v>
      </c>
      <c r="F121" s="16">
        <v>19</v>
      </c>
      <c r="G121" s="16">
        <v>81</v>
      </c>
      <c r="H121" s="33">
        <v>0</v>
      </c>
      <c r="I121" s="37">
        <f t="shared" si="6"/>
        <v>0</v>
      </c>
      <c r="J121" s="5">
        <f t="shared" si="7"/>
        <v>233877.84</v>
      </c>
      <c r="K121" s="5">
        <f t="shared" si="8"/>
        <v>997058.16</v>
      </c>
      <c r="L121" s="38">
        <f t="shared" si="9"/>
        <v>0</v>
      </c>
    </row>
    <row r="122" spans="1:12" x14ac:dyDescent="0.25">
      <c r="A122" s="13" t="s">
        <v>141</v>
      </c>
      <c r="B122" s="14" t="s">
        <v>32</v>
      </c>
      <c r="C122" s="14" t="s">
        <v>26</v>
      </c>
      <c r="D122" s="15">
        <v>800857</v>
      </c>
      <c r="E122" s="16">
        <v>50</v>
      </c>
      <c r="F122" s="16">
        <v>50</v>
      </c>
      <c r="G122" s="16">
        <v>0</v>
      </c>
      <c r="H122" s="33">
        <v>0</v>
      </c>
      <c r="I122" s="37">
        <f t="shared" si="6"/>
        <v>400428.5</v>
      </c>
      <c r="J122" s="5">
        <f t="shared" si="7"/>
        <v>400428.5</v>
      </c>
      <c r="K122" s="5">
        <f t="shared" si="8"/>
        <v>0</v>
      </c>
      <c r="L122" s="38">
        <f t="shared" si="9"/>
        <v>0</v>
      </c>
    </row>
    <row r="123" spans="1:12" x14ac:dyDescent="0.25">
      <c r="A123" s="13" t="s">
        <v>142</v>
      </c>
      <c r="B123" s="14" t="s">
        <v>77</v>
      </c>
      <c r="C123" s="14" t="s">
        <v>24</v>
      </c>
      <c r="D123" s="15">
        <v>50000</v>
      </c>
      <c r="E123" s="16">
        <v>0</v>
      </c>
      <c r="F123" s="16">
        <v>0</v>
      </c>
      <c r="G123" s="16">
        <v>100</v>
      </c>
      <c r="H123" s="33">
        <v>0</v>
      </c>
      <c r="I123" s="37">
        <f t="shared" si="6"/>
        <v>0</v>
      </c>
      <c r="J123" s="5">
        <f t="shared" si="7"/>
        <v>0</v>
      </c>
      <c r="K123" s="5">
        <f t="shared" si="8"/>
        <v>50000</v>
      </c>
      <c r="L123" s="38">
        <f t="shared" si="9"/>
        <v>0</v>
      </c>
    </row>
    <row r="124" spans="1:12" x14ac:dyDescent="0.25">
      <c r="A124" s="13" t="s">
        <v>142</v>
      </c>
      <c r="B124" s="14" t="s">
        <v>77</v>
      </c>
      <c r="C124" s="14" t="s">
        <v>26</v>
      </c>
      <c r="D124" s="15">
        <v>2439711.02</v>
      </c>
      <c r="E124" s="16">
        <v>6.24</v>
      </c>
      <c r="F124" s="16">
        <v>93.76</v>
      </c>
      <c r="G124" s="16">
        <v>0</v>
      </c>
      <c r="H124" s="33">
        <v>0</v>
      </c>
      <c r="I124" s="37">
        <f t="shared" si="6"/>
        <v>152237.96764800002</v>
      </c>
      <c r="J124" s="5">
        <f t="shared" si="7"/>
        <v>2287473.0523520005</v>
      </c>
      <c r="K124" s="5">
        <f t="shared" si="8"/>
        <v>0</v>
      </c>
      <c r="L124" s="38">
        <f t="shared" si="9"/>
        <v>0</v>
      </c>
    </row>
    <row r="125" spans="1:12" x14ac:dyDescent="0.25">
      <c r="A125" s="13" t="s">
        <v>143</v>
      </c>
      <c r="B125" s="14" t="s">
        <v>144</v>
      </c>
      <c r="C125" s="14" t="s">
        <v>26</v>
      </c>
      <c r="D125" s="15">
        <v>200000</v>
      </c>
      <c r="E125" s="16">
        <v>0</v>
      </c>
      <c r="F125" s="16">
        <v>0</v>
      </c>
      <c r="G125" s="16">
        <v>100</v>
      </c>
      <c r="H125" s="33">
        <v>0</v>
      </c>
      <c r="I125" s="37">
        <f t="shared" si="6"/>
        <v>0</v>
      </c>
      <c r="J125" s="5">
        <f t="shared" si="7"/>
        <v>0</v>
      </c>
      <c r="K125" s="5">
        <f t="shared" si="8"/>
        <v>200000</v>
      </c>
      <c r="L125" s="38">
        <f t="shared" si="9"/>
        <v>0</v>
      </c>
    </row>
    <row r="126" spans="1:12" x14ac:dyDescent="0.25">
      <c r="A126" s="13" t="s">
        <v>145</v>
      </c>
      <c r="B126" s="14" t="s">
        <v>69</v>
      </c>
      <c r="C126" s="14" t="s">
        <v>24</v>
      </c>
      <c r="D126" s="15">
        <v>950000</v>
      </c>
      <c r="E126" s="16">
        <v>0</v>
      </c>
      <c r="F126" s="16">
        <v>97.8</v>
      </c>
      <c r="G126" s="16">
        <v>2.2000000000000002</v>
      </c>
      <c r="H126" s="33">
        <v>0</v>
      </c>
      <c r="I126" s="37">
        <f t="shared" si="6"/>
        <v>0</v>
      </c>
      <c r="J126" s="5">
        <f t="shared" si="7"/>
        <v>929100</v>
      </c>
      <c r="K126" s="5">
        <f t="shared" si="8"/>
        <v>20900.000000000004</v>
      </c>
      <c r="L126" s="38">
        <f t="shared" si="9"/>
        <v>0</v>
      </c>
    </row>
    <row r="127" spans="1:12" x14ac:dyDescent="0.25">
      <c r="A127" s="13" t="s">
        <v>145</v>
      </c>
      <c r="B127" s="14" t="s">
        <v>69</v>
      </c>
      <c r="C127" s="14" t="s">
        <v>28</v>
      </c>
      <c r="D127" s="15">
        <v>2350000</v>
      </c>
      <c r="E127" s="16">
        <v>0</v>
      </c>
      <c r="F127" s="16">
        <v>0</v>
      </c>
      <c r="G127" s="16">
        <v>11.75</v>
      </c>
      <c r="H127" s="33">
        <v>88.25</v>
      </c>
      <c r="I127" s="37">
        <f t="shared" si="6"/>
        <v>0</v>
      </c>
      <c r="J127" s="5">
        <f t="shared" si="7"/>
        <v>0</v>
      </c>
      <c r="K127" s="5">
        <f t="shared" si="8"/>
        <v>276125</v>
      </c>
      <c r="L127" s="38">
        <f t="shared" si="9"/>
        <v>2073875</v>
      </c>
    </row>
    <row r="128" spans="1:12" x14ac:dyDescent="0.25">
      <c r="A128" s="13" t="s">
        <v>145</v>
      </c>
      <c r="B128" s="14" t="s">
        <v>69</v>
      </c>
      <c r="C128" s="14" t="s">
        <v>26</v>
      </c>
      <c r="D128" s="15">
        <v>400000</v>
      </c>
      <c r="E128" s="16">
        <v>0</v>
      </c>
      <c r="F128" s="16">
        <v>0</v>
      </c>
      <c r="G128" s="16">
        <v>100</v>
      </c>
      <c r="H128" s="33">
        <v>0</v>
      </c>
      <c r="I128" s="37">
        <f t="shared" si="6"/>
        <v>0</v>
      </c>
      <c r="J128" s="5">
        <f t="shared" si="7"/>
        <v>0</v>
      </c>
      <c r="K128" s="5">
        <f t="shared" si="8"/>
        <v>400000</v>
      </c>
      <c r="L128" s="38">
        <f t="shared" si="9"/>
        <v>0</v>
      </c>
    </row>
    <row r="129" spans="1:12" x14ac:dyDescent="0.25">
      <c r="A129" s="13" t="s">
        <v>146</v>
      </c>
      <c r="B129" s="14" t="s">
        <v>80</v>
      </c>
      <c r="C129" s="14" t="s">
        <v>26</v>
      </c>
      <c r="D129" s="15">
        <v>278284</v>
      </c>
      <c r="E129" s="16">
        <v>100</v>
      </c>
      <c r="F129" s="16">
        <v>0</v>
      </c>
      <c r="G129" s="16">
        <v>0</v>
      </c>
      <c r="H129" s="33">
        <v>0</v>
      </c>
      <c r="I129" s="37">
        <f t="shared" si="6"/>
        <v>278284</v>
      </c>
      <c r="J129" s="5">
        <f t="shared" si="7"/>
        <v>0</v>
      </c>
      <c r="K129" s="5">
        <f t="shared" si="8"/>
        <v>0</v>
      </c>
      <c r="L129" s="38">
        <f t="shared" si="9"/>
        <v>0</v>
      </c>
    </row>
    <row r="130" spans="1:12" x14ac:dyDescent="0.25">
      <c r="A130" s="13" t="s">
        <v>79</v>
      </c>
      <c r="B130" s="14" t="s">
        <v>79</v>
      </c>
      <c r="C130" s="14" t="s">
        <v>24</v>
      </c>
      <c r="D130" s="15">
        <v>1000000</v>
      </c>
      <c r="E130" s="16">
        <v>0</v>
      </c>
      <c r="F130" s="16">
        <v>100</v>
      </c>
      <c r="G130" s="16">
        <v>0</v>
      </c>
      <c r="H130" s="33">
        <v>0</v>
      </c>
      <c r="I130" s="37">
        <f t="shared" si="6"/>
        <v>0</v>
      </c>
      <c r="J130" s="5">
        <f t="shared" si="7"/>
        <v>1000000</v>
      </c>
      <c r="K130" s="5">
        <f t="shared" si="8"/>
        <v>0</v>
      </c>
      <c r="L130" s="38">
        <f t="shared" si="9"/>
        <v>0</v>
      </c>
    </row>
    <row r="131" spans="1:12" x14ac:dyDescent="0.25">
      <c r="A131" s="13" t="s">
        <v>79</v>
      </c>
      <c r="B131" s="14" t="s">
        <v>79</v>
      </c>
      <c r="C131" s="14" t="s">
        <v>28</v>
      </c>
      <c r="D131" s="15">
        <v>3940830</v>
      </c>
      <c r="E131" s="16">
        <v>33</v>
      </c>
      <c r="F131" s="16">
        <v>67</v>
      </c>
      <c r="G131" s="16">
        <v>0</v>
      </c>
      <c r="H131" s="33">
        <v>0</v>
      </c>
      <c r="I131" s="37">
        <f t="shared" si="6"/>
        <v>1300473.9000000001</v>
      </c>
      <c r="J131" s="5">
        <f t="shared" si="7"/>
        <v>2640356.1</v>
      </c>
      <c r="K131" s="5">
        <f t="shared" si="8"/>
        <v>0</v>
      </c>
      <c r="L131" s="38">
        <f t="shared" si="9"/>
        <v>0</v>
      </c>
    </row>
    <row r="132" spans="1:12" x14ac:dyDescent="0.25">
      <c r="A132" s="13" t="s">
        <v>79</v>
      </c>
      <c r="B132" s="14" t="s">
        <v>79</v>
      </c>
      <c r="C132" s="14" t="s">
        <v>26</v>
      </c>
      <c r="D132" s="15">
        <v>638525</v>
      </c>
      <c r="E132" s="16">
        <v>14</v>
      </c>
      <c r="F132" s="16">
        <v>86</v>
      </c>
      <c r="G132" s="16">
        <v>0</v>
      </c>
      <c r="H132" s="33">
        <v>0</v>
      </c>
      <c r="I132" s="37">
        <f t="shared" si="6"/>
        <v>89393.500000000015</v>
      </c>
      <c r="J132" s="5">
        <f t="shared" si="7"/>
        <v>549131.5</v>
      </c>
      <c r="K132" s="5">
        <f t="shared" si="8"/>
        <v>0</v>
      </c>
      <c r="L132" s="38">
        <f t="shared" si="9"/>
        <v>0</v>
      </c>
    </row>
    <row r="133" spans="1:12" x14ac:dyDescent="0.25">
      <c r="A133" s="13" t="s">
        <v>147</v>
      </c>
      <c r="B133" s="14" t="s">
        <v>76</v>
      </c>
      <c r="C133" s="14" t="s">
        <v>25</v>
      </c>
      <c r="D133" s="15">
        <v>659367</v>
      </c>
      <c r="E133" s="16">
        <v>0</v>
      </c>
      <c r="F133" s="16">
        <v>0</v>
      </c>
      <c r="G133" s="16">
        <v>100</v>
      </c>
      <c r="H133" s="33">
        <v>0</v>
      </c>
      <c r="I133" s="37">
        <f t="shared" si="6"/>
        <v>0</v>
      </c>
      <c r="J133" s="5">
        <f t="shared" si="7"/>
        <v>0</v>
      </c>
      <c r="K133" s="5">
        <f t="shared" si="8"/>
        <v>659367</v>
      </c>
      <c r="L133" s="38">
        <f t="shared" si="9"/>
        <v>0</v>
      </c>
    </row>
    <row r="134" spans="1:12" x14ac:dyDescent="0.25">
      <c r="A134" s="13" t="s">
        <v>148</v>
      </c>
      <c r="B134" s="14" t="s">
        <v>71</v>
      </c>
      <c r="C134" s="14" t="s">
        <v>24</v>
      </c>
      <c r="D134" s="15">
        <v>2376900</v>
      </c>
      <c r="E134" s="16">
        <v>0</v>
      </c>
      <c r="F134" s="16">
        <v>42.07</v>
      </c>
      <c r="G134" s="16">
        <v>14.68</v>
      </c>
      <c r="H134" s="33">
        <v>43.25</v>
      </c>
      <c r="I134" s="37">
        <f t="shared" si="6"/>
        <v>0</v>
      </c>
      <c r="J134" s="5">
        <f t="shared" si="7"/>
        <v>999961.83000000007</v>
      </c>
      <c r="K134" s="5">
        <f t="shared" si="8"/>
        <v>348928.92</v>
      </c>
      <c r="L134" s="38">
        <f t="shared" si="9"/>
        <v>1028009.25</v>
      </c>
    </row>
    <row r="135" spans="1:12" x14ac:dyDescent="0.25">
      <c r="A135" s="13" t="s">
        <v>148</v>
      </c>
      <c r="B135" s="14" t="s">
        <v>71</v>
      </c>
      <c r="C135" s="14" t="s">
        <v>25</v>
      </c>
      <c r="D135" s="15">
        <v>1750000</v>
      </c>
      <c r="E135" s="16">
        <v>0</v>
      </c>
      <c r="F135" s="16">
        <v>0</v>
      </c>
      <c r="G135" s="16">
        <v>0</v>
      </c>
      <c r="H135" s="33">
        <v>100</v>
      </c>
      <c r="I135" s="37">
        <f t="shared" ref="I135:I152" si="10">$D135*(E135/100)</f>
        <v>0</v>
      </c>
      <c r="J135" s="5">
        <f t="shared" ref="J135:J152" si="11">$D135*(F135/100)</f>
        <v>0</v>
      </c>
      <c r="K135" s="5">
        <f t="shared" ref="K135:K152" si="12">$D135*(G135/100)</f>
        <v>0</v>
      </c>
      <c r="L135" s="38">
        <f t="shared" ref="L135:L152" si="13">$D135*(H135/100)</f>
        <v>1750000</v>
      </c>
    </row>
    <row r="136" spans="1:12" x14ac:dyDescent="0.25">
      <c r="A136" s="13" t="s">
        <v>148</v>
      </c>
      <c r="B136" s="14" t="s">
        <v>71</v>
      </c>
      <c r="C136" s="14" t="s">
        <v>28</v>
      </c>
      <c r="D136" s="15">
        <v>9924580.8000000007</v>
      </c>
      <c r="E136" s="16">
        <v>5.77</v>
      </c>
      <c r="F136" s="16">
        <v>8.06</v>
      </c>
      <c r="G136" s="16">
        <v>6.8</v>
      </c>
      <c r="H136" s="33">
        <v>79.37</v>
      </c>
      <c r="I136" s="37">
        <f t="shared" si="10"/>
        <v>572648.31215999997</v>
      </c>
      <c r="J136" s="5">
        <f t="shared" si="11"/>
        <v>799921.2124800001</v>
      </c>
      <c r="K136" s="5">
        <f t="shared" si="12"/>
        <v>674871.49440000008</v>
      </c>
      <c r="L136" s="38">
        <f t="shared" si="13"/>
        <v>7877139.7809600011</v>
      </c>
    </row>
    <row r="137" spans="1:12" x14ac:dyDescent="0.25">
      <c r="A137" s="13" t="s">
        <v>148</v>
      </c>
      <c r="B137" s="14" t="s">
        <v>71</v>
      </c>
      <c r="C137" s="14" t="s">
        <v>29</v>
      </c>
      <c r="D137" s="15">
        <v>490000</v>
      </c>
      <c r="E137" s="16">
        <v>0</v>
      </c>
      <c r="F137" s="16">
        <v>0</v>
      </c>
      <c r="G137" s="16">
        <v>59.18</v>
      </c>
      <c r="H137" s="33">
        <v>40.82</v>
      </c>
      <c r="I137" s="37">
        <f t="shared" si="10"/>
        <v>0</v>
      </c>
      <c r="J137" s="5">
        <f t="shared" si="11"/>
        <v>0</v>
      </c>
      <c r="K137" s="5">
        <f t="shared" si="12"/>
        <v>289982</v>
      </c>
      <c r="L137" s="38">
        <f t="shared" si="13"/>
        <v>200018</v>
      </c>
    </row>
    <row r="138" spans="1:12" x14ac:dyDescent="0.25">
      <c r="A138" s="13" t="s">
        <v>148</v>
      </c>
      <c r="B138" s="14" t="s">
        <v>71</v>
      </c>
      <c r="C138" s="14" t="s">
        <v>26</v>
      </c>
      <c r="D138" s="15">
        <v>1379167</v>
      </c>
      <c r="E138" s="16">
        <v>0</v>
      </c>
      <c r="F138" s="16">
        <v>48.03</v>
      </c>
      <c r="G138" s="16">
        <v>0</v>
      </c>
      <c r="H138" s="33">
        <v>51.97</v>
      </c>
      <c r="I138" s="37">
        <f t="shared" si="10"/>
        <v>0</v>
      </c>
      <c r="J138" s="5">
        <f t="shared" si="11"/>
        <v>662413.91009999998</v>
      </c>
      <c r="K138" s="5">
        <f t="shared" si="12"/>
        <v>0</v>
      </c>
      <c r="L138" s="38">
        <f t="shared" si="13"/>
        <v>716753.0898999999</v>
      </c>
    </row>
    <row r="139" spans="1:12" x14ac:dyDescent="0.25">
      <c r="A139" s="13" t="s">
        <v>149</v>
      </c>
      <c r="B139" s="14" t="s">
        <v>32</v>
      </c>
      <c r="C139" s="14" t="s">
        <v>24</v>
      </c>
      <c r="D139" s="15">
        <v>220485.67</v>
      </c>
      <c r="E139" s="16">
        <v>100</v>
      </c>
      <c r="F139" s="16">
        <v>0</v>
      </c>
      <c r="G139" s="16">
        <v>0</v>
      </c>
      <c r="H139" s="33">
        <v>0</v>
      </c>
      <c r="I139" s="37">
        <f t="shared" si="10"/>
        <v>220485.67</v>
      </c>
      <c r="J139" s="5">
        <f t="shared" si="11"/>
        <v>0</v>
      </c>
      <c r="K139" s="5">
        <f t="shared" si="12"/>
        <v>0</v>
      </c>
      <c r="L139" s="38">
        <f t="shared" si="13"/>
        <v>0</v>
      </c>
    </row>
    <row r="140" spans="1:12" x14ac:dyDescent="0.25">
      <c r="A140" s="13" t="s">
        <v>149</v>
      </c>
      <c r="B140" s="14" t="s">
        <v>32</v>
      </c>
      <c r="C140" s="14" t="s">
        <v>26</v>
      </c>
      <c r="D140" s="15">
        <v>2555350</v>
      </c>
      <c r="E140" s="16">
        <v>8</v>
      </c>
      <c r="F140" s="16">
        <v>92</v>
      </c>
      <c r="G140" s="16">
        <v>0</v>
      </c>
      <c r="H140" s="33">
        <v>0</v>
      </c>
      <c r="I140" s="37">
        <f t="shared" si="10"/>
        <v>204428</v>
      </c>
      <c r="J140" s="5">
        <f t="shared" si="11"/>
        <v>2350922</v>
      </c>
      <c r="K140" s="5">
        <f t="shared" si="12"/>
        <v>0</v>
      </c>
      <c r="L140" s="38">
        <f t="shared" si="13"/>
        <v>0</v>
      </c>
    </row>
    <row r="141" spans="1:12" x14ac:dyDescent="0.25">
      <c r="A141" s="13" t="s">
        <v>150</v>
      </c>
      <c r="B141" s="14" t="s">
        <v>57</v>
      </c>
      <c r="C141" s="14" t="s">
        <v>24</v>
      </c>
      <c r="D141" s="15">
        <v>1000095.37</v>
      </c>
      <c r="E141" s="16">
        <v>85</v>
      </c>
      <c r="F141" s="16">
        <v>15</v>
      </c>
      <c r="G141" s="16">
        <v>0</v>
      </c>
      <c r="H141" s="33">
        <v>0</v>
      </c>
      <c r="I141" s="37">
        <f t="shared" si="10"/>
        <v>850081.06449999998</v>
      </c>
      <c r="J141" s="5">
        <f t="shared" si="11"/>
        <v>150014.30549999999</v>
      </c>
      <c r="K141" s="5">
        <f t="shared" si="12"/>
        <v>0</v>
      </c>
      <c r="L141" s="38">
        <f t="shared" si="13"/>
        <v>0</v>
      </c>
    </row>
    <row r="142" spans="1:12" x14ac:dyDescent="0.25">
      <c r="A142" s="13" t="s">
        <v>150</v>
      </c>
      <c r="B142" s="14" t="s">
        <v>57</v>
      </c>
      <c r="C142" s="14" t="s">
        <v>28</v>
      </c>
      <c r="D142" s="15">
        <v>640138.37</v>
      </c>
      <c r="E142" s="16">
        <v>95</v>
      </c>
      <c r="F142" s="16">
        <v>0</v>
      </c>
      <c r="G142" s="16">
        <v>5</v>
      </c>
      <c r="H142" s="33">
        <v>0</v>
      </c>
      <c r="I142" s="37">
        <f t="shared" si="10"/>
        <v>608131.45149999997</v>
      </c>
      <c r="J142" s="5">
        <f t="shared" si="11"/>
        <v>0</v>
      </c>
      <c r="K142" s="5">
        <f t="shared" si="12"/>
        <v>32006.9185</v>
      </c>
      <c r="L142" s="38">
        <f t="shared" si="13"/>
        <v>0</v>
      </c>
    </row>
    <row r="143" spans="1:12" x14ac:dyDescent="0.25">
      <c r="A143" s="13" t="s">
        <v>150</v>
      </c>
      <c r="B143" s="14" t="s">
        <v>57</v>
      </c>
      <c r="C143" s="14" t="s">
        <v>29</v>
      </c>
      <c r="D143" s="15">
        <v>1527853</v>
      </c>
      <c r="E143" s="16">
        <v>15</v>
      </c>
      <c r="F143" s="16">
        <v>0</v>
      </c>
      <c r="G143" s="16">
        <v>85</v>
      </c>
      <c r="H143" s="33">
        <v>0</v>
      </c>
      <c r="I143" s="37">
        <f t="shared" si="10"/>
        <v>229177.94999999998</v>
      </c>
      <c r="J143" s="5">
        <f t="shared" si="11"/>
        <v>0</v>
      </c>
      <c r="K143" s="5">
        <f t="shared" si="12"/>
        <v>1298675.05</v>
      </c>
      <c r="L143" s="38">
        <f t="shared" si="13"/>
        <v>0</v>
      </c>
    </row>
    <row r="144" spans="1:12" x14ac:dyDescent="0.25">
      <c r="A144" s="13" t="s">
        <v>150</v>
      </c>
      <c r="B144" s="14" t="s">
        <v>57</v>
      </c>
      <c r="C144" s="14" t="s">
        <v>26</v>
      </c>
      <c r="D144" s="15">
        <v>3329390.92</v>
      </c>
      <c r="E144" s="16">
        <v>30</v>
      </c>
      <c r="F144" s="16">
        <v>70</v>
      </c>
      <c r="G144" s="16">
        <v>0</v>
      </c>
      <c r="H144" s="33">
        <v>0</v>
      </c>
      <c r="I144" s="37">
        <f t="shared" si="10"/>
        <v>998817.27599999995</v>
      </c>
      <c r="J144" s="5">
        <f t="shared" si="11"/>
        <v>2330573.6439999999</v>
      </c>
      <c r="K144" s="5">
        <f t="shared" si="12"/>
        <v>0</v>
      </c>
      <c r="L144" s="38">
        <f t="shared" si="13"/>
        <v>0</v>
      </c>
    </row>
    <row r="145" spans="1:12" x14ac:dyDescent="0.25">
      <c r="A145" s="13" t="s">
        <v>151</v>
      </c>
      <c r="B145" s="14" t="s">
        <v>32</v>
      </c>
      <c r="C145" s="14" t="s">
        <v>24</v>
      </c>
      <c r="D145" s="15">
        <v>848081</v>
      </c>
      <c r="E145" s="16">
        <v>0</v>
      </c>
      <c r="F145" s="16">
        <v>58.73</v>
      </c>
      <c r="G145" s="16">
        <v>0</v>
      </c>
      <c r="H145" s="33">
        <v>41.27</v>
      </c>
      <c r="I145" s="37">
        <f t="shared" si="10"/>
        <v>0</v>
      </c>
      <c r="J145" s="5">
        <f t="shared" si="11"/>
        <v>498077.97129999992</v>
      </c>
      <c r="K145" s="5">
        <f t="shared" si="12"/>
        <v>0</v>
      </c>
      <c r="L145" s="38">
        <f t="shared" si="13"/>
        <v>350003.02870000002</v>
      </c>
    </row>
    <row r="146" spans="1:12" x14ac:dyDescent="0.25">
      <c r="A146" s="13" t="s">
        <v>151</v>
      </c>
      <c r="B146" s="14" t="s">
        <v>32</v>
      </c>
      <c r="C146" s="14" t="s">
        <v>26</v>
      </c>
      <c r="D146" s="15">
        <v>412986</v>
      </c>
      <c r="E146" s="16">
        <v>100</v>
      </c>
      <c r="F146" s="16">
        <v>0</v>
      </c>
      <c r="G146" s="16">
        <v>0</v>
      </c>
      <c r="H146" s="33">
        <v>0</v>
      </c>
      <c r="I146" s="37">
        <f t="shared" si="10"/>
        <v>412986</v>
      </c>
      <c r="J146" s="5">
        <f t="shared" si="11"/>
        <v>0</v>
      </c>
      <c r="K146" s="5">
        <f t="shared" si="12"/>
        <v>0</v>
      </c>
      <c r="L146" s="38">
        <f t="shared" si="13"/>
        <v>0</v>
      </c>
    </row>
    <row r="147" spans="1:12" x14ac:dyDescent="0.25">
      <c r="A147" s="13" t="s">
        <v>152</v>
      </c>
      <c r="B147" s="14" t="s">
        <v>49</v>
      </c>
      <c r="C147" s="14" t="s">
        <v>24</v>
      </c>
      <c r="D147" s="15">
        <v>4847921</v>
      </c>
      <c r="E147" s="16">
        <v>0</v>
      </c>
      <c r="F147" s="16">
        <v>41</v>
      </c>
      <c r="G147" s="16">
        <v>59</v>
      </c>
      <c r="H147" s="33">
        <v>0</v>
      </c>
      <c r="I147" s="37">
        <f t="shared" si="10"/>
        <v>0</v>
      </c>
      <c r="J147" s="5">
        <f t="shared" si="11"/>
        <v>1987647.6099999999</v>
      </c>
      <c r="K147" s="5">
        <f t="shared" si="12"/>
        <v>2860273.3899999997</v>
      </c>
      <c r="L147" s="38">
        <f t="shared" si="13"/>
        <v>0</v>
      </c>
    </row>
    <row r="148" spans="1:12" x14ac:dyDescent="0.25">
      <c r="A148" s="13" t="s">
        <v>152</v>
      </c>
      <c r="B148" s="14" t="s">
        <v>49</v>
      </c>
      <c r="C148" s="14" t="s">
        <v>25</v>
      </c>
      <c r="D148" s="15">
        <v>2000000</v>
      </c>
      <c r="E148" s="16">
        <v>0</v>
      </c>
      <c r="F148" s="16">
        <v>0</v>
      </c>
      <c r="G148" s="16">
        <v>100</v>
      </c>
      <c r="H148" s="33">
        <v>0</v>
      </c>
      <c r="I148" s="37">
        <f t="shared" si="10"/>
        <v>0</v>
      </c>
      <c r="J148" s="5">
        <f t="shared" si="11"/>
        <v>0</v>
      </c>
      <c r="K148" s="5">
        <f t="shared" si="12"/>
        <v>2000000</v>
      </c>
      <c r="L148" s="38">
        <f t="shared" si="13"/>
        <v>0</v>
      </c>
    </row>
    <row r="149" spans="1:12" x14ac:dyDescent="0.25">
      <c r="A149" s="13" t="s">
        <v>152</v>
      </c>
      <c r="B149" s="14" t="s">
        <v>49</v>
      </c>
      <c r="C149" s="14" t="s">
        <v>28</v>
      </c>
      <c r="D149" s="15">
        <v>1318957</v>
      </c>
      <c r="E149" s="16">
        <v>0</v>
      </c>
      <c r="F149" s="16">
        <v>100</v>
      </c>
      <c r="G149" s="16">
        <v>0</v>
      </c>
      <c r="H149" s="33">
        <v>0</v>
      </c>
      <c r="I149" s="37">
        <f t="shared" si="10"/>
        <v>0</v>
      </c>
      <c r="J149" s="5">
        <f t="shared" si="11"/>
        <v>1318957</v>
      </c>
      <c r="K149" s="5">
        <f t="shared" si="12"/>
        <v>0</v>
      </c>
      <c r="L149" s="38">
        <f t="shared" si="13"/>
        <v>0</v>
      </c>
    </row>
    <row r="150" spans="1:12" x14ac:dyDescent="0.25">
      <c r="A150" s="13" t="s">
        <v>152</v>
      </c>
      <c r="B150" s="14" t="s">
        <v>49</v>
      </c>
      <c r="C150" s="14" t="s">
        <v>26</v>
      </c>
      <c r="D150" s="15">
        <v>6881505</v>
      </c>
      <c r="E150" s="16">
        <v>8</v>
      </c>
      <c r="F150" s="16">
        <v>63</v>
      </c>
      <c r="G150" s="16">
        <v>29</v>
      </c>
      <c r="H150" s="33">
        <v>0</v>
      </c>
      <c r="I150" s="37">
        <f t="shared" si="10"/>
        <v>550520.4</v>
      </c>
      <c r="J150" s="5">
        <f t="shared" si="11"/>
        <v>4335348.1500000004</v>
      </c>
      <c r="K150" s="5">
        <f t="shared" si="12"/>
        <v>1995636.45</v>
      </c>
      <c r="L150" s="38">
        <f t="shared" si="13"/>
        <v>0</v>
      </c>
    </row>
    <row r="151" spans="1:12" x14ac:dyDescent="0.25">
      <c r="A151" s="13" t="s">
        <v>153</v>
      </c>
      <c r="B151" s="14" t="s">
        <v>31</v>
      </c>
      <c r="C151" s="14" t="s">
        <v>25</v>
      </c>
      <c r="D151" s="15">
        <v>89270.53</v>
      </c>
      <c r="E151" s="16">
        <v>100</v>
      </c>
      <c r="F151" s="16">
        <v>0</v>
      </c>
      <c r="G151" s="16">
        <v>0</v>
      </c>
      <c r="H151" s="33">
        <v>0</v>
      </c>
      <c r="I151" s="37">
        <f t="shared" si="10"/>
        <v>89270.53</v>
      </c>
      <c r="J151" s="5">
        <f t="shared" si="11"/>
        <v>0</v>
      </c>
      <c r="K151" s="5">
        <f t="shared" si="12"/>
        <v>0</v>
      </c>
      <c r="L151" s="38">
        <f t="shared" si="13"/>
        <v>0</v>
      </c>
    </row>
    <row r="152" spans="1:12" x14ac:dyDescent="0.25">
      <c r="A152" s="13" t="s">
        <v>153</v>
      </c>
      <c r="B152" s="14" t="s">
        <v>31</v>
      </c>
      <c r="C152" s="14" t="s">
        <v>28</v>
      </c>
      <c r="D152" s="15">
        <v>50000</v>
      </c>
      <c r="E152" s="16">
        <v>0</v>
      </c>
      <c r="F152" s="16">
        <v>100</v>
      </c>
      <c r="G152" s="16">
        <v>0</v>
      </c>
      <c r="H152" s="33">
        <v>0</v>
      </c>
      <c r="I152" s="37">
        <f t="shared" si="10"/>
        <v>0</v>
      </c>
      <c r="J152" s="5">
        <f t="shared" si="11"/>
        <v>50000</v>
      </c>
      <c r="K152" s="5">
        <f t="shared" si="12"/>
        <v>0</v>
      </c>
      <c r="L152" s="38">
        <f t="shared" si="13"/>
        <v>0</v>
      </c>
    </row>
    <row r="153" spans="1:12" x14ac:dyDescent="0.25">
      <c r="A153" s="13" t="s">
        <v>153</v>
      </c>
      <c r="B153" s="39" t="s">
        <v>31</v>
      </c>
      <c r="C153" s="14" t="s">
        <v>26</v>
      </c>
      <c r="D153" s="40">
        <v>362673.11</v>
      </c>
      <c r="E153" s="16">
        <v>5</v>
      </c>
      <c r="F153" s="16">
        <v>95</v>
      </c>
      <c r="G153" s="16">
        <v>0</v>
      </c>
      <c r="H153" s="33">
        <v>0</v>
      </c>
      <c r="I153" s="37">
        <f t="shared" ref="I153:I160" si="14">$D153*(E153/100)</f>
        <v>18133.655500000001</v>
      </c>
      <c r="J153" s="5">
        <f t="shared" ref="J153:J160" si="15">$D153*(F153/100)</f>
        <v>344539.45449999999</v>
      </c>
      <c r="K153" s="5">
        <f t="shared" ref="K153:K160" si="16">$D153*(G153/100)</f>
        <v>0</v>
      </c>
      <c r="L153" s="38">
        <f t="shared" ref="L153:L160" si="17">$D153*(H153/100)</f>
        <v>0</v>
      </c>
    </row>
    <row r="154" spans="1:12" x14ac:dyDescent="0.25">
      <c r="A154" s="13" t="s">
        <v>154</v>
      </c>
      <c r="B154" s="39" t="s">
        <v>45</v>
      </c>
      <c r="C154" s="14" t="s">
        <v>28</v>
      </c>
      <c r="D154" s="40">
        <v>1050000</v>
      </c>
      <c r="E154" s="16">
        <v>0</v>
      </c>
      <c r="F154" s="16">
        <v>0</v>
      </c>
      <c r="G154" s="16">
        <v>100</v>
      </c>
      <c r="H154" s="33">
        <v>0</v>
      </c>
      <c r="I154" s="37">
        <f t="shared" si="14"/>
        <v>0</v>
      </c>
      <c r="J154" s="5">
        <f t="shared" si="15"/>
        <v>0</v>
      </c>
      <c r="K154" s="5">
        <f t="shared" si="16"/>
        <v>1050000</v>
      </c>
      <c r="L154" s="38">
        <f t="shared" si="17"/>
        <v>0</v>
      </c>
    </row>
    <row r="155" spans="1:12" x14ac:dyDescent="0.25">
      <c r="A155" s="13" t="s">
        <v>155</v>
      </c>
      <c r="B155" s="39" t="s">
        <v>69</v>
      </c>
      <c r="C155" s="14" t="s">
        <v>24</v>
      </c>
      <c r="D155" s="40">
        <v>6061310</v>
      </c>
      <c r="E155" s="16">
        <v>62</v>
      </c>
      <c r="F155" s="16">
        <v>13</v>
      </c>
      <c r="G155" s="16">
        <v>25</v>
      </c>
      <c r="H155" s="33">
        <v>0</v>
      </c>
      <c r="I155" s="37">
        <f t="shared" si="14"/>
        <v>3758012.2</v>
      </c>
      <c r="J155" s="5">
        <f t="shared" si="15"/>
        <v>787970.3</v>
      </c>
      <c r="K155" s="5">
        <f t="shared" si="16"/>
        <v>1515327.5</v>
      </c>
      <c r="L155" s="38">
        <f t="shared" si="17"/>
        <v>0</v>
      </c>
    </row>
    <row r="156" spans="1:12" x14ac:dyDescent="0.25">
      <c r="A156" s="13" t="s">
        <v>156</v>
      </c>
      <c r="B156" s="39" t="s">
        <v>69</v>
      </c>
      <c r="C156" s="14" t="s">
        <v>24</v>
      </c>
      <c r="D156" s="40">
        <v>300000</v>
      </c>
      <c r="E156" s="16">
        <v>0</v>
      </c>
      <c r="F156" s="16">
        <v>0</v>
      </c>
      <c r="G156" s="16">
        <v>0</v>
      </c>
      <c r="H156" s="33">
        <v>100</v>
      </c>
      <c r="I156" s="37">
        <f t="shared" si="14"/>
        <v>0</v>
      </c>
      <c r="J156" s="5">
        <f t="shared" si="15"/>
        <v>0</v>
      </c>
      <c r="K156" s="5">
        <f t="shared" si="16"/>
        <v>0</v>
      </c>
      <c r="L156" s="38">
        <f t="shared" si="17"/>
        <v>300000</v>
      </c>
    </row>
    <row r="157" spans="1:12" x14ac:dyDescent="0.25">
      <c r="A157" s="13" t="s">
        <v>157</v>
      </c>
      <c r="B157" s="39" t="s">
        <v>32</v>
      </c>
      <c r="C157" s="14" t="s">
        <v>26</v>
      </c>
      <c r="D157" s="40">
        <v>300000</v>
      </c>
      <c r="E157" s="16">
        <v>100</v>
      </c>
      <c r="F157" s="16">
        <v>0</v>
      </c>
      <c r="G157" s="16">
        <v>0</v>
      </c>
      <c r="H157" s="33">
        <v>0</v>
      </c>
      <c r="I157" s="37">
        <f t="shared" si="14"/>
        <v>300000</v>
      </c>
      <c r="J157" s="5">
        <f t="shared" si="15"/>
        <v>0</v>
      </c>
      <c r="K157" s="5">
        <f t="shared" si="16"/>
        <v>0</v>
      </c>
      <c r="L157" s="38">
        <f t="shared" si="17"/>
        <v>0</v>
      </c>
    </row>
    <row r="158" spans="1:12" x14ac:dyDescent="0.25">
      <c r="A158" s="13" t="s">
        <v>158</v>
      </c>
      <c r="B158" s="39" t="s">
        <v>67</v>
      </c>
      <c r="C158" s="14" t="s">
        <v>26</v>
      </c>
      <c r="D158" s="40">
        <v>1000000</v>
      </c>
      <c r="E158" s="16">
        <v>0</v>
      </c>
      <c r="F158" s="16">
        <v>0</v>
      </c>
      <c r="G158" s="16">
        <v>100</v>
      </c>
      <c r="H158" s="33">
        <v>0</v>
      </c>
      <c r="I158" s="37">
        <f t="shared" si="14"/>
        <v>0</v>
      </c>
      <c r="J158" s="5">
        <f t="shared" si="15"/>
        <v>0</v>
      </c>
      <c r="K158" s="5">
        <f t="shared" si="16"/>
        <v>1000000</v>
      </c>
      <c r="L158" s="38">
        <f t="shared" si="17"/>
        <v>0</v>
      </c>
    </row>
    <row r="159" spans="1:12" x14ac:dyDescent="0.25">
      <c r="A159" s="13" t="s">
        <v>159</v>
      </c>
      <c r="B159" s="39" t="s">
        <v>72</v>
      </c>
      <c r="C159" s="14" t="s">
        <v>24</v>
      </c>
      <c r="D159" s="40">
        <v>144000</v>
      </c>
      <c r="E159" s="16">
        <v>0</v>
      </c>
      <c r="F159" s="16">
        <v>93.37</v>
      </c>
      <c r="G159" s="16">
        <v>6.63</v>
      </c>
      <c r="H159" s="33">
        <v>0</v>
      </c>
      <c r="I159" s="37">
        <f t="shared" si="14"/>
        <v>0</v>
      </c>
      <c r="J159" s="5">
        <f t="shared" si="15"/>
        <v>134452.80000000002</v>
      </c>
      <c r="K159" s="5">
        <f t="shared" si="16"/>
        <v>9547.1999999999989</v>
      </c>
      <c r="L159" s="38">
        <f t="shared" si="17"/>
        <v>0</v>
      </c>
    </row>
    <row r="160" spans="1:12" ht="15.75" thickBot="1" x14ac:dyDescent="0.3">
      <c r="A160" s="13" t="s">
        <v>159</v>
      </c>
      <c r="B160" s="39" t="s">
        <v>72</v>
      </c>
      <c r="C160" s="14" t="s">
        <v>26</v>
      </c>
      <c r="D160" s="40">
        <v>192000</v>
      </c>
      <c r="E160" s="16">
        <v>0</v>
      </c>
      <c r="F160" s="16">
        <v>93.37</v>
      </c>
      <c r="G160" s="16">
        <v>6.63</v>
      </c>
      <c r="H160" s="33">
        <v>0</v>
      </c>
      <c r="I160" s="37">
        <f t="shared" si="14"/>
        <v>0</v>
      </c>
      <c r="J160" s="5">
        <f t="shared" si="15"/>
        <v>179270.40000000002</v>
      </c>
      <c r="K160" s="5">
        <f t="shared" si="16"/>
        <v>12729.6</v>
      </c>
      <c r="L160" s="38">
        <f t="shared" si="17"/>
        <v>0</v>
      </c>
    </row>
    <row r="161" spans="1:12" ht="15.75" thickBot="1" x14ac:dyDescent="0.3">
      <c r="A161" s="41" t="s">
        <v>14</v>
      </c>
      <c r="B161" s="42"/>
      <c r="C161" s="42"/>
      <c r="D161" s="43">
        <f>SUM(D5:D160)</f>
        <v>203018448.1887722</v>
      </c>
      <c r="E161" s="44"/>
      <c r="F161" s="44"/>
      <c r="G161" s="44"/>
      <c r="H161" s="45"/>
      <c r="I161" s="46">
        <f>SUM(I5:I160)</f>
        <v>66962014.47798001</v>
      </c>
      <c r="J161" s="48">
        <f>SUM(J5:J160)</f>
        <v>69110867.514832184</v>
      </c>
      <c r="K161" s="48">
        <f>SUM(K5:K160)</f>
        <v>37961306.196400002</v>
      </c>
      <c r="L161" s="49">
        <f>SUM(L5:L160)</f>
        <v>16768889.99956</v>
      </c>
    </row>
    <row r="162" spans="1:12" x14ac:dyDescent="0.25">
      <c r="A162" s="17"/>
      <c r="B162" s="27"/>
      <c r="C162" s="18"/>
      <c r="D162" s="19"/>
      <c r="E162" s="20"/>
      <c r="F162" s="20"/>
      <c r="G162" s="20"/>
      <c r="H162" s="20"/>
      <c r="I162" s="4"/>
      <c r="J162" s="4"/>
      <c r="K162" s="4"/>
      <c r="L162" s="36"/>
    </row>
    <row r="163" spans="1:12" x14ac:dyDescent="0.25">
      <c r="A163" s="9" t="s">
        <v>11</v>
      </c>
      <c r="B163" s="26"/>
      <c r="C163" s="28"/>
      <c r="D163" s="29"/>
      <c r="E163" s="30"/>
      <c r="F163" s="30"/>
      <c r="G163" s="30"/>
      <c r="H163" s="30"/>
      <c r="I163" s="4"/>
      <c r="J163" s="4"/>
      <c r="K163" s="4"/>
      <c r="L163" s="36"/>
    </row>
    <row r="164" spans="1:12" ht="45" customHeight="1" x14ac:dyDescent="0.25">
      <c r="A164" s="62" t="s">
        <v>16</v>
      </c>
      <c r="B164" s="81"/>
      <c r="C164" s="71"/>
      <c r="D164" s="71"/>
      <c r="E164" s="71"/>
      <c r="F164" s="71"/>
      <c r="G164" s="71"/>
      <c r="H164" s="71"/>
      <c r="I164" s="71"/>
      <c r="J164" s="71"/>
      <c r="K164" s="71"/>
      <c r="L164" s="64"/>
    </row>
    <row r="165" spans="1:12" ht="15" customHeight="1" x14ac:dyDescent="0.25">
      <c r="A165" s="62" t="s">
        <v>20</v>
      </c>
      <c r="B165" s="71"/>
      <c r="C165" s="71"/>
      <c r="D165" s="71"/>
      <c r="E165" s="71"/>
      <c r="F165" s="71"/>
      <c r="G165" s="71"/>
      <c r="H165" s="71"/>
      <c r="I165" s="71"/>
      <c r="J165" s="71"/>
      <c r="K165" s="71"/>
      <c r="L165" s="64"/>
    </row>
    <row r="166" spans="1:12" ht="30" customHeight="1" x14ac:dyDescent="0.25">
      <c r="A166" s="65" t="s">
        <v>160</v>
      </c>
      <c r="B166" s="78"/>
      <c r="C166" s="78"/>
      <c r="D166" s="78"/>
      <c r="E166" s="78"/>
      <c r="F166" s="78"/>
      <c r="G166" s="78"/>
      <c r="H166" s="78"/>
      <c r="I166" s="78"/>
      <c r="J166" s="78"/>
      <c r="K166" s="78"/>
      <c r="L166" s="67"/>
    </row>
    <row r="167" spans="1:12" ht="30" customHeight="1" thickBot="1" x14ac:dyDescent="0.3">
      <c r="A167" s="56" t="s">
        <v>22</v>
      </c>
      <c r="B167" s="77"/>
      <c r="C167" s="57"/>
      <c r="D167" s="57"/>
      <c r="E167" s="57"/>
      <c r="F167" s="57"/>
      <c r="G167" s="57"/>
      <c r="H167" s="57"/>
      <c r="I167" s="57"/>
      <c r="J167" s="57"/>
      <c r="K167" s="57"/>
      <c r="L167" s="58"/>
    </row>
  </sheetData>
  <mergeCells count="22">
    <mergeCell ref="A1:L1"/>
    <mergeCell ref="A2:L2"/>
    <mergeCell ref="E3:H3"/>
    <mergeCell ref="I3:L3"/>
    <mergeCell ref="A164:L164"/>
    <mergeCell ref="E17:H17"/>
    <mergeCell ref="I17:L17"/>
    <mergeCell ref="E28:H28"/>
    <mergeCell ref="I28:L28"/>
    <mergeCell ref="E54:H54"/>
    <mergeCell ref="I54:L54"/>
    <mergeCell ref="E55:H55"/>
    <mergeCell ref="I55:L55"/>
    <mergeCell ref="E56:H56"/>
    <mergeCell ref="I56:L56"/>
    <mergeCell ref="E84:H84"/>
    <mergeCell ref="I84:L84"/>
    <mergeCell ref="E99:H99"/>
    <mergeCell ref="I99:L99"/>
    <mergeCell ref="A167:L167"/>
    <mergeCell ref="A165:L165"/>
    <mergeCell ref="A166:L166"/>
  </mergeCells>
  <printOptions horizontalCentered="1"/>
  <pageMargins left="0.5" right="0.5" top="0.75" bottom="0.75" header="0.5" footer="0.5"/>
  <pageSetup scale="69" fitToHeight="0" orientation="landscape" verticalDpi="0" r:id="rId1"/>
  <headerFooter>
    <oddHeader>&amp;COffice of Economic and Demographic Research</oddHeader>
    <oddFooter>&amp;LApril 4, 2025&amp;RPage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Counties</vt:lpstr>
      <vt:lpstr>Municipalities</vt:lpstr>
      <vt:lpstr>Counties!Print_Area</vt:lpstr>
      <vt:lpstr>Municipalities!Print_Area</vt:lpstr>
      <vt:lpstr>Counties!Print_Titles</vt:lpstr>
      <vt:lpstr>Municipalities!Print_Titles</vt:lpstr>
    </vt:vector>
  </TitlesOfParts>
  <Company>Florida Legislature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O'Cain, Steve</dc:creator>
  <cp:lastModifiedBy>O'Cain, Steve</cp:lastModifiedBy>
  <cp:lastPrinted>2025-04-04T19:25:22Z</cp:lastPrinted>
  <dcterms:created xsi:type="dcterms:W3CDTF">2024-02-23T15:00:45Z</dcterms:created>
  <dcterms:modified xsi:type="dcterms:W3CDTF">2025-04-04T19:26:25Z</dcterms:modified>
</cp:coreProperties>
</file>